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bevanv\Desktop\Track 2020 Parent Info\"/>
    </mc:Choice>
  </mc:AlternateContent>
  <bookViews>
    <workbookView xWindow="0" yWindow="0" windowWidth="19200" windowHeight="9210"/>
  </bookViews>
  <sheets>
    <sheet name="Jan" sheetId="1" r:id="rId1"/>
    <sheet name="Feb" sheetId="40" r:id="rId2"/>
    <sheet name="Mar" sheetId="41" r:id="rId3"/>
    <sheet name="Apr" sheetId="42" r:id="rId4"/>
  </sheets>
  <definedNames>
    <definedName name="_xlnm.Print_Area" localSheetId="3">Apr!$A$1:$Z$45</definedName>
    <definedName name="_xlnm.Print_Area" localSheetId="1">Feb!$A$1:$Z$45</definedName>
    <definedName name="_xlnm.Print_Area" localSheetId="0">Jan!$A$1:$Z$45</definedName>
    <definedName name="_xlnm.Print_Area" localSheetId="2">Mar!$A$1:$Z$45</definedName>
    <definedName name="start_day">Jan!$AD$24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42" l="1"/>
  <c r="G22" i="42"/>
  <c r="I22" i="42"/>
  <c r="A1" i="42" l="1"/>
  <c r="A1" i="41"/>
  <c r="A1" i="40"/>
  <c r="A1" i="1"/>
  <c r="K1" i="42"/>
  <c r="L8" i="42" s="1"/>
  <c r="Y2" i="42"/>
  <c r="X2" i="42"/>
  <c r="W2" i="42"/>
  <c r="V2" i="42"/>
  <c r="U2" i="42"/>
  <c r="T2" i="42"/>
  <c r="S2" i="42"/>
  <c r="Q2" i="42"/>
  <c r="P2" i="42"/>
  <c r="O2" i="42"/>
  <c r="N2" i="42"/>
  <c r="M2" i="42"/>
  <c r="L2" i="42"/>
  <c r="K2" i="42"/>
  <c r="A10" i="41"/>
  <c r="C10" i="41" s="1"/>
  <c r="C9" i="41" s="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42"/>
  <c r="C10" i="42" s="1"/>
  <c r="S1" i="42"/>
  <c r="U8" i="42" s="1"/>
  <c r="L7" i="42"/>
  <c r="O4" i="42"/>
  <c r="O8" i="42"/>
  <c r="P4" i="42"/>
  <c r="O3" i="42"/>
  <c r="O7" i="42"/>
  <c r="L5" i="42"/>
  <c r="K4" i="42"/>
  <c r="K8" i="42"/>
  <c r="K1" i="41"/>
  <c r="L8" i="41" s="1"/>
  <c r="A9" i="41"/>
  <c r="S1" i="41"/>
  <c r="N5" i="40"/>
  <c r="L4" i="40"/>
  <c r="P7" i="40"/>
  <c r="N6" i="40"/>
  <c r="Q4" i="40"/>
  <c r="O3" i="40"/>
  <c r="M7" i="40"/>
  <c r="K6" i="40"/>
  <c r="N4" i="40"/>
  <c r="L3" i="40"/>
  <c r="S1" i="40"/>
  <c r="A10" i="40"/>
  <c r="C10" i="40" s="1"/>
  <c r="P7" i="41"/>
  <c r="K8" i="41"/>
  <c r="O3" i="41"/>
  <c r="K6" i="41"/>
  <c r="A9" i="42"/>
  <c r="W5" i="42"/>
  <c r="X6" i="42"/>
  <c r="Y7" i="42"/>
  <c r="Y3" i="42"/>
  <c r="X3" i="42"/>
  <c r="S5" i="42"/>
  <c r="T3" i="42"/>
  <c r="X4" i="42"/>
  <c r="S6" i="42"/>
  <c r="V8" i="42"/>
  <c r="Q8" i="41"/>
  <c r="M5" i="41"/>
  <c r="K7" i="41"/>
  <c r="N8" i="41"/>
  <c r="K5"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G10" i="41" s="1"/>
  <c r="U8" i="40"/>
  <c r="S7" i="40"/>
  <c r="Y6" i="40"/>
  <c r="U4" i="40"/>
  <c r="S3" i="40"/>
  <c r="T8" i="40"/>
  <c r="V5" i="40"/>
  <c r="T4" i="40"/>
  <c r="T3" i="40"/>
  <c r="Y7" i="40"/>
  <c r="W6" i="40"/>
  <c r="U5" i="40"/>
  <c r="Y3" i="40"/>
  <c r="X7" i="40"/>
  <c r="V6" i="40"/>
  <c r="X3" i="40"/>
  <c r="Y8" i="40"/>
  <c r="W7" i="40"/>
  <c r="S5" i="40"/>
  <c r="Y4" i="40"/>
  <c r="W3" i="40"/>
  <c r="V7" i="40"/>
  <c r="T6" i="40"/>
  <c r="X4" i="40"/>
  <c r="W8" i="40"/>
  <c r="U7" i="40"/>
  <c r="S6" i="40"/>
  <c r="W4" i="40"/>
  <c r="U3" i="40"/>
  <c r="V8" i="40"/>
  <c r="X5" i="40"/>
  <c r="V4" i="40"/>
  <c r="Y2" i="1"/>
  <c r="X2" i="1"/>
  <c r="W2" i="1"/>
  <c r="V2" i="1"/>
  <c r="U2" i="1"/>
  <c r="T2" i="1"/>
  <c r="S2" i="1"/>
  <c r="Q2" i="1"/>
  <c r="P2" i="1"/>
  <c r="O2" i="1"/>
  <c r="N2" i="1"/>
  <c r="M2" i="1"/>
  <c r="L2" i="1"/>
  <c r="K2" i="1"/>
  <c r="K1" i="1" l="1"/>
  <c r="A10" i="1"/>
  <c r="A9" i="1" s="1"/>
  <c r="M4" i="41"/>
  <c r="Q3" i="41"/>
  <c r="P4" i="41"/>
  <c r="M3" i="41"/>
  <c r="M8" i="41"/>
  <c r="O6" i="41"/>
  <c r="U3" i="42"/>
  <c r="U7" i="42"/>
  <c r="T6" i="42"/>
  <c r="V4" i="42"/>
  <c r="U6" i="42"/>
  <c r="T5" i="42"/>
  <c r="S4" i="42"/>
  <c r="S8" i="42"/>
  <c r="T8" i="42"/>
  <c r="Y6" i="42"/>
  <c r="L5" i="41"/>
  <c r="N4" i="41"/>
  <c r="O8" i="41"/>
  <c r="L3" i="41"/>
  <c r="P6" i="42"/>
  <c r="Q7" i="42"/>
  <c r="Q3" i="42"/>
  <c r="P3" i="42"/>
  <c r="M6" i="42"/>
  <c r="P8" i="42"/>
  <c r="N3" i="42"/>
  <c r="M7" i="42"/>
  <c r="M3" i="42"/>
  <c r="P5" i="42"/>
  <c r="M4" i="42"/>
  <c r="L7" i="41"/>
  <c r="P6" i="41"/>
  <c r="M6" i="41"/>
  <c r="L6" i="41"/>
  <c r="O4" i="41"/>
  <c r="X5" i="42"/>
  <c r="W4" i="42"/>
  <c r="W8" i="42"/>
  <c r="V7" i="42"/>
  <c r="W3" i="42"/>
  <c r="W7" i="42"/>
  <c r="V6" i="42"/>
  <c r="U5" i="42"/>
  <c r="T4" i="42"/>
  <c r="S3" i="42"/>
  <c r="S7" i="42"/>
  <c r="P8" i="41"/>
  <c r="N5" i="41"/>
  <c r="Q4" i="41"/>
  <c r="N5" i="42"/>
  <c r="O6" i="42"/>
  <c r="P7" i="42"/>
  <c r="O5" i="42"/>
  <c r="K5" i="42"/>
  <c r="N7" i="42"/>
  <c r="M8" i="42"/>
  <c r="K6" i="42"/>
  <c r="K7" i="42"/>
  <c r="N4" i="42"/>
  <c r="K3" i="42"/>
  <c r="N3" i="41"/>
  <c r="Q6" i="41"/>
  <c r="K4" i="41"/>
  <c r="O7" i="41"/>
  <c r="N7" i="41"/>
  <c r="T7" i="42"/>
  <c r="Y5" i="42"/>
  <c r="V3" i="42"/>
  <c r="X8" i="42"/>
  <c r="Y4" i="42"/>
  <c r="Y8" i="42"/>
  <c r="X7" i="42"/>
  <c r="W6" i="42"/>
  <c r="V5" i="42"/>
  <c r="U4" i="42"/>
  <c r="M7" i="41"/>
  <c r="L4" i="41"/>
  <c r="P5" i="41"/>
  <c r="P3" i="41"/>
  <c r="L4" i="42"/>
  <c r="M5" i="42"/>
  <c r="N6" i="42"/>
  <c r="Q8" i="42"/>
  <c r="Q4" i="42"/>
  <c r="L6" i="42"/>
  <c r="Q6" i="42"/>
  <c r="Q5" i="42"/>
  <c r="N8" i="42"/>
  <c r="L3" i="42"/>
  <c r="M7" i="1"/>
  <c r="O8" i="1"/>
  <c r="P3" i="1"/>
  <c r="N8" i="1"/>
  <c r="O3" i="1"/>
  <c r="Q4" i="1"/>
  <c r="N4" i="1"/>
  <c r="Q8" i="1"/>
  <c r="P7" i="1"/>
  <c r="P4" i="1"/>
  <c r="L8" i="1"/>
  <c r="O6" i="1"/>
  <c r="K7" i="1"/>
  <c r="N5" i="1"/>
  <c r="L4" i="1"/>
  <c r="W5" i="40"/>
  <c r="X6" i="40"/>
  <c r="S8" i="40"/>
  <c r="S4" i="40"/>
  <c r="T5" i="40"/>
  <c r="U6" i="40"/>
  <c r="X8" i="40"/>
  <c r="V3" i="40"/>
  <c r="Y5" i="40"/>
  <c r="T7" i="40"/>
  <c r="L6" i="1"/>
  <c r="O4" i="1"/>
  <c r="K6" i="1"/>
  <c r="N6" i="1"/>
  <c r="N3" i="1"/>
  <c r="M5" i="1"/>
  <c r="P5" i="1"/>
  <c r="L7" i="1"/>
  <c r="P8" i="1"/>
  <c r="S1" i="1"/>
  <c r="I10" i="41"/>
  <c r="K10" i="41" s="1"/>
  <c r="G9" i="41"/>
  <c r="E10" i="40"/>
  <c r="C9" i="40"/>
  <c r="L8" i="40"/>
  <c r="K8" i="40"/>
  <c r="K4" i="40"/>
  <c r="L5" i="40"/>
  <c r="M6" i="40"/>
  <c r="P8" i="40"/>
  <c r="N3" i="40"/>
  <c r="Q5" i="40"/>
  <c r="L7" i="40"/>
  <c r="M8" i="40"/>
  <c r="M4" i="40"/>
  <c r="P6" i="40"/>
  <c r="Q7" i="40"/>
  <c r="Q3" i="40"/>
  <c r="P3" i="40"/>
  <c r="K5" i="40"/>
  <c r="N7" i="40"/>
  <c r="O8" i="40"/>
  <c r="O4" i="40"/>
  <c r="P5" i="40"/>
  <c r="K7" i="40"/>
  <c r="K3" i="40"/>
  <c r="E9" i="41"/>
  <c r="A9" i="40"/>
  <c r="O5" i="40"/>
  <c r="N8" i="40"/>
  <c r="P4" i="40"/>
  <c r="O7" i="40"/>
  <c r="M5" i="40"/>
  <c r="C10" i="1"/>
  <c r="Q6" i="40"/>
  <c r="M3" i="40"/>
  <c r="L6" i="40"/>
  <c r="Q8" i="40"/>
  <c r="O6" i="40"/>
  <c r="N6" i="41"/>
  <c r="Q7" i="41"/>
  <c r="Q5" i="41"/>
  <c r="K3" i="41"/>
  <c r="O5" i="41"/>
  <c r="C9" i="42"/>
  <c r="E10" i="42"/>
  <c r="N7" i="1" l="1"/>
  <c r="L5" i="1"/>
  <c r="M3" i="1"/>
  <c r="O7" i="1"/>
  <c r="O5" i="1"/>
  <c r="K4" i="1"/>
  <c r="M4" i="1"/>
  <c r="K8" i="1"/>
  <c r="Q5" i="1"/>
  <c r="Q3" i="1"/>
  <c r="P6" i="1"/>
  <c r="Q7" i="1"/>
  <c r="M6" i="1"/>
  <c r="K3" i="1"/>
  <c r="Q6" i="1"/>
  <c r="M8" i="1"/>
  <c r="K5" i="1"/>
  <c r="L3" i="1"/>
  <c r="I9" i="41"/>
  <c r="Y8" i="1"/>
  <c r="U4" i="1"/>
  <c r="X8" i="1"/>
  <c r="W8" i="1"/>
  <c r="S4" i="1"/>
  <c r="U5" i="1"/>
  <c r="U8" i="1"/>
  <c r="V3" i="1"/>
  <c r="V6" i="1"/>
  <c r="S3" i="1"/>
  <c r="W4" i="1"/>
  <c r="V7" i="1"/>
  <c r="U7" i="1"/>
  <c r="W5" i="1"/>
  <c r="T7" i="1"/>
  <c r="X3" i="1"/>
  <c r="W3" i="1"/>
  <c r="W6" i="1"/>
  <c r="U3" i="1"/>
  <c r="S5" i="1"/>
  <c r="S8" i="1"/>
  <c r="T3" i="1"/>
  <c r="V8" i="1"/>
  <c r="Y5" i="1"/>
  <c r="S6" i="1"/>
  <c r="T4" i="1"/>
  <c r="T6" i="1"/>
  <c r="Y6" i="1"/>
  <c r="S7" i="1"/>
  <c r="W7" i="1"/>
  <c r="T5" i="1"/>
  <c r="T8" i="1"/>
  <c r="X4" i="1"/>
  <c r="X7" i="1"/>
  <c r="X5" i="1"/>
  <c r="Y3" i="1"/>
  <c r="V4" i="1"/>
  <c r="V5" i="1"/>
  <c r="X6" i="1"/>
  <c r="Y4" i="1"/>
  <c r="Y7" i="1"/>
  <c r="U6" i="1"/>
  <c r="G10" i="40"/>
  <c r="E9" i="40"/>
  <c r="E10" i="1"/>
  <c r="C9" i="1"/>
  <c r="E9" i="42"/>
  <c r="G10" i="42"/>
  <c r="S10" i="41"/>
  <c r="K9" i="41"/>
  <c r="G10" i="1" l="1"/>
  <c r="E9" i="1"/>
  <c r="I10" i="40"/>
  <c r="G9" i="40"/>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K10" i="40" l="1"/>
  <c r="I9" i="40"/>
  <c r="I10" i="1"/>
  <c r="G9" i="1"/>
  <c r="I9" i="42"/>
  <c r="K10" i="42"/>
  <c r="K10" i="1" l="1"/>
  <c r="I9" i="1"/>
  <c r="S10" i="40"/>
  <c r="K9" i="40"/>
  <c r="S10" i="42"/>
  <c r="K9" i="42"/>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A16" i="1" s="1"/>
  <c r="K9" i="1"/>
  <c r="A16" i="42"/>
  <c r="C16" i="42" s="1"/>
  <c r="E16" i="42" s="1"/>
  <c r="G16" i="42" s="1"/>
  <c r="I16" i="42" s="1"/>
  <c r="K16" i="42" s="1"/>
  <c r="S16" i="42" s="1"/>
  <c r="A22" i="42" s="1"/>
  <c r="C22" i="42" s="1"/>
  <c r="K22" i="42" s="1"/>
  <c r="S22" i="42" s="1"/>
  <c r="A28" i="42" s="1"/>
  <c r="C28" i="42" s="1"/>
  <c r="E28" i="42" s="1"/>
  <c r="G28" i="42" s="1"/>
  <c r="I28" i="42" s="1"/>
  <c r="K28" i="42" s="1"/>
  <c r="S28" i="42" s="1"/>
  <c r="A34" i="42" s="1"/>
  <c r="C34" i="42" s="1"/>
  <c r="E34" i="42" s="1"/>
  <c r="G34" i="42" s="1"/>
  <c r="I34" i="42" s="1"/>
  <c r="K34" i="42" s="1"/>
  <c r="S34" i="42" s="1"/>
  <c r="A40" i="42" s="1"/>
  <c r="C40" i="42" s="1"/>
  <c r="E40" i="42" s="1"/>
  <c r="G40" i="42" s="1"/>
  <c r="I40" i="42" s="1"/>
  <c r="K40" i="42" s="1"/>
  <c r="S40" i="42" s="1"/>
  <c r="S9" i="42"/>
  <c r="C16" i="1" l="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alcChain>
</file>

<file path=xl/sharedStrings.xml><?xml version="1.0" encoding="utf-8"?>
<sst xmlns="http://schemas.openxmlformats.org/spreadsheetml/2006/main" count="416" uniqueCount="213">
  <si>
    <t>CALENDAR TEMPLATES by Vertex42.com</t>
  </si>
  <si>
    <t>https://www.vertex42.com/calendars/</t>
  </si>
  <si>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</si>
  <si>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</si>
  <si>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</si>
  <si>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</si>
  <si>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</si>
  <si>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t>Notes</t>
  </si>
  <si>
    <t>Calendar Templates by Vertex42</t>
  </si>
  <si>
    <t>`</t>
  </si>
  <si>
    <t xml:space="preserve"> </t>
  </si>
  <si>
    <t>Girls Practice Tri Meet</t>
  </si>
  <si>
    <t>Dist 6:30-Plant, 4x200</t>
  </si>
  <si>
    <t/>
  </si>
  <si>
    <t>Covered Dish</t>
  </si>
  <si>
    <t xml:space="preserve">SHS JV Meet </t>
  </si>
  <si>
    <t>Distance 6:30-Lakes</t>
  </si>
  <si>
    <t>Spring Break Practice</t>
  </si>
  <si>
    <t>Spring Break</t>
  </si>
  <si>
    <t>ROYO</t>
  </si>
  <si>
    <t xml:space="preserve">Spring Break </t>
  </si>
  <si>
    <t>Varsity District</t>
  </si>
  <si>
    <t xml:space="preserve"> 8 am</t>
  </si>
  <si>
    <t>Area Meet</t>
  </si>
  <si>
    <t xml:space="preserve">Regional Meet </t>
  </si>
  <si>
    <t>Regional Meet</t>
  </si>
  <si>
    <t>May</t>
  </si>
  <si>
    <t>Strake J</t>
  </si>
  <si>
    <t>MHS</t>
  </si>
  <si>
    <t>JV WU &amp; Big Box</t>
  </si>
  <si>
    <t>ROYO 45 min</t>
  </si>
  <si>
    <t>Distance 6:30, Ladder</t>
  </si>
  <si>
    <t>Spr- 45s x 2</t>
  </si>
  <si>
    <t>TX Relays</t>
  </si>
  <si>
    <t>New Year's</t>
  </si>
  <si>
    <t>NYE</t>
  </si>
  <si>
    <t>JV Helping</t>
  </si>
  <si>
    <t>Coach Moles- JV Distance</t>
  </si>
  <si>
    <t>Dist 6:30-Clay</t>
  </si>
  <si>
    <t>Meet at Swim Pool</t>
  </si>
  <si>
    <t>Dist- Mem Park</t>
  </si>
  <si>
    <t>Dist 6:30- Greenb</t>
  </si>
  <si>
    <t>Distance 6:30-Clay/Stretch</t>
  </si>
  <si>
    <t>Dist 6:30, 4x1000</t>
  </si>
  <si>
    <t>Dist 6:30-6x800</t>
  </si>
  <si>
    <t>LATE ARRIVAL</t>
  </si>
  <si>
    <t>ENGLISH I STAAR</t>
  </si>
  <si>
    <t>ENGLISH II STAAR</t>
  </si>
  <si>
    <t>MLK DAY HOLIDAY</t>
  </si>
  <si>
    <t>Sprints Wts/Speed</t>
  </si>
  <si>
    <t>Dist 6:30 -Track 8-10x400</t>
  </si>
  <si>
    <t>Dist 6:30-Smith, 4x150</t>
  </si>
  <si>
    <t>Sprints- TRX/Speed Stations</t>
  </si>
  <si>
    <t>Var Sprints- TRX/Speed Sta</t>
  </si>
  <si>
    <t>Sprinters 10x100</t>
  </si>
  <si>
    <t>Sprinters- Fartlek</t>
  </si>
  <si>
    <t>Distance LR</t>
  </si>
  <si>
    <t>Distance 45 m</t>
  </si>
  <si>
    <t>Distance 30-35m, 8xStriders</t>
  </si>
  <si>
    <t>JV Dist SH- Turn in Equip</t>
  </si>
  <si>
    <t>6:40 Distance</t>
  </si>
  <si>
    <t>Sprinters 4x150</t>
  </si>
  <si>
    <t>Area Q practicing</t>
  </si>
  <si>
    <t>Distance Mem Park</t>
  </si>
  <si>
    <t>State Q Praciticing</t>
  </si>
  <si>
    <t>UIL State Meet</t>
  </si>
  <si>
    <t>Sprint-Whistle Runs</t>
  </si>
  <si>
    <t>Sprint-Wts/Bleach/Sprints</t>
  </si>
  <si>
    <t>Dist 6:30-Track 10x500</t>
  </si>
  <si>
    <t>Dist 6:30-Pifer</t>
  </si>
  <si>
    <t>for Laps for Cash</t>
  </si>
  <si>
    <t>Team Bldg/TRX/Big Box</t>
  </si>
  <si>
    <t>Team Picture for Website</t>
  </si>
  <si>
    <t>2x400 Relays, 10 striders</t>
  </si>
  <si>
    <t>3xWRs, 5-6 Pitter Patters</t>
  </si>
  <si>
    <t>400 Breakdowns, 8x150</t>
  </si>
  <si>
    <t>Sprints- 5-4-2, 4x150</t>
  </si>
  <si>
    <t>Sprints- TRX/Stations</t>
  </si>
  <si>
    <t>Sprints - 2x400WR, 4x150</t>
  </si>
  <si>
    <t>Sprints- 50 sec, 8x100</t>
  </si>
  <si>
    <t>Rec. Workouts- ROYO</t>
  </si>
  <si>
    <t>Cont200Rx8</t>
  </si>
  <si>
    <t>Dist-Clay/Smith</t>
  </si>
  <si>
    <t>Sprints- 8x150, Fast 200</t>
  </si>
  <si>
    <t xml:space="preserve">FE if came Thurs </t>
  </si>
  <si>
    <t>4x150, Fast 100</t>
  </si>
  <si>
    <t>Sprints WRsx4</t>
  </si>
  <si>
    <t>Sprint-3-2-1, Var 4x150</t>
  </si>
  <si>
    <t xml:space="preserve">JV Practice </t>
  </si>
  <si>
    <t>Sprints- 3-2-1, 4xS-F-S, Hands</t>
  </si>
  <si>
    <t>Sprints- Cont200Rx8</t>
  </si>
  <si>
    <t>Send link to 10 Fr/Fam</t>
  </si>
  <si>
    <t>Distance run 45 min ROYO</t>
  </si>
  <si>
    <t>Cont 200Rx8,+4x10bl,4GS</t>
  </si>
  <si>
    <t>Spr-200TT, 6x150</t>
  </si>
  <si>
    <t>Spr-Cont200Rx8</t>
  </si>
  <si>
    <t>Spr8x150</t>
  </si>
  <si>
    <t>Dist PM-Grass Loops/TRX</t>
  </si>
  <si>
    <t>Dist 6:30-30m, 8x100</t>
  </si>
  <si>
    <t>Dist 4xWR, BB</t>
  </si>
  <si>
    <t>Sprints- 4xWR, 8 str</t>
  </si>
  <si>
    <t>Var-TRX, S-F-S</t>
  </si>
  <si>
    <t>DistV- GrassLoops/TRX</t>
  </si>
  <si>
    <t>Dist- 6:30 Grass Loops/TRX</t>
  </si>
  <si>
    <t>Dist 6:30 8x400, SB</t>
  </si>
  <si>
    <t>Dist 6:30- Grass Loops/Smith</t>
  </si>
  <si>
    <t>Dist 6:30 4x1000</t>
  </si>
  <si>
    <t>Spr 3-4xWR</t>
  </si>
  <si>
    <t>Dist 6:30 Grass Loops/TRX</t>
  </si>
  <si>
    <t>Spr-Cont 200Rx10,4x10blocks</t>
  </si>
  <si>
    <t>Spr-3xWR; 10x100 grass</t>
  </si>
  <si>
    <t>Dist-6:30- Grass Loops/Wts</t>
  </si>
  <si>
    <t>Dist 6:30 Pifer</t>
  </si>
  <si>
    <t>Dist 6:30- Grass Loops/Wts</t>
  </si>
  <si>
    <t>Spr-Cont 200Rx10, Fast 200</t>
  </si>
  <si>
    <t>Spr-4xWR, 6m grass</t>
  </si>
  <si>
    <t>Spr- 45 sec, 8xPP</t>
  </si>
  <si>
    <t>Spr- TRX/S-F-S</t>
  </si>
  <si>
    <t>Spr- 4-3-2, 4x150</t>
  </si>
  <si>
    <t>Spr- Cont 200Rx11</t>
  </si>
  <si>
    <t>Dist 6:30-10x300, 12mgr</t>
  </si>
  <si>
    <t>Dist 6:30- Hour Power</t>
  </si>
  <si>
    <t>Dist 6:30- WU, BB, Hand-offs</t>
  </si>
  <si>
    <t>Dist TBD- 3x400, Smith</t>
  </si>
  <si>
    <t>Dist 6:30-Greenb, Fast Str</t>
  </si>
  <si>
    <t>Dist 6:30-Pifer, Fast Str</t>
  </si>
  <si>
    <t>Dist- 6:30-8x400, BB</t>
  </si>
  <si>
    <t>DistV 6:30- Coach V, SB, Rel</t>
  </si>
  <si>
    <t>Dist 6:30-Plantation</t>
  </si>
  <si>
    <t>Dist 6:30-Track 6x800</t>
  </si>
  <si>
    <t>Sprints- 2x400R (3-4th Leg)</t>
  </si>
  <si>
    <t>Spr- 2x30 Sec Run, 6x150</t>
  </si>
  <si>
    <t>6xS-F-S</t>
  </si>
  <si>
    <t>6x10blks</t>
  </si>
  <si>
    <t>Spr-100TT,6X10blks,6x150</t>
  </si>
  <si>
    <t>Mem JV Relays</t>
  </si>
  <si>
    <t>Var Working</t>
  </si>
  <si>
    <t>DistV 6:30- Cont 200 R x 8, BB</t>
  </si>
  <si>
    <t>VSprints- 4-3-1, 4X150</t>
  </si>
  <si>
    <t>Dist 6:30-8x100, 300 jog</t>
  </si>
  <si>
    <t>4x200, Big Box, 4x100</t>
  </si>
  <si>
    <t xml:space="preserve">Warm-up, 25 min </t>
  </si>
  <si>
    <t>Clay, 4x200</t>
  </si>
  <si>
    <t xml:space="preserve">Coach V x 5 </t>
  </si>
  <si>
    <t>7:00 am TRX, BB</t>
  </si>
  <si>
    <t>Grass Loops, Smith</t>
  </si>
  <si>
    <t>8x150, BB</t>
  </si>
  <si>
    <t>Plantation</t>
  </si>
  <si>
    <t>BB, TRX, SB</t>
  </si>
  <si>
    <t>Track Banquet</t>
  </si>
  <si>
    <t>Dist 6:30-Claymore</t>
  </si>
  <si>
    <t>Easter Holiday</t>
  </si>
  <si>
    <t>Rest Day</t>
  </si>
  <si>
    <t>Ice/Recovery</t>
  </si>
  <si>
    <t>Spr-4x400, 10 striders</t>
  </si>
  <si>
    <t>STAFF DEV- Flex</t>
  </si>
  <si>
    <t>College Station R</t>
  </si>
  <si>
    <t>10 grass striders</t>
  </si>
  <si>
    <t>Cont 200Rx8,+6x10blocks</t>
  </si>
  <si>
    <t>Will Taylor Var</t>
  </si>
  <si>
    <t xml:space="preserve">Crusader Var </t>
  </si>
  <si>
    <t>SW JV @ MHS</t>
  </si>
  <si>
    <t>NB JV @ Stratf</t>
  </si>
  <si>
    <t xml:space="preserve">Strake JV </t>
  </si>
  <si>
    <t>Sprinters 5x200</t>
  </si>
  <si>
    <t>Finals</t>
  </si>
  <si>
    <t>Cy Ridge</t>
  </si>
  <si>
    <t>St. Agnes Var</t>
  </si>
  <si>
    <t>Dist Festival SLC</t>
  </si>
  <si>
    <t>Varsity Shake-out</t>
  </si>
  <si>
    <t>Varsity Travel back</t>
  </si>
  <si>
    <t>Ram Relays Var</t>
  </si>
  <si>
    <t>Paetow</t>
  </si>
  <si>
    <t>Bubba Fife Relays</t>
  </si>
  <si>
    <t>State Q Practicing</t>
  </si>
  <si>
    <t>Reg Q practicing</t>
  </si>
  <si>
    <t>JV Dist @ CFISD</t>
  </si>
  <si>
    <t>GCSTCA CLINIC</t>
  </si>
  <si>
    <t>Girls Track Parent Mtg 6 pm</t>
  </si>
  <si>
    <t>Spr-TRX/50 sec</t>
  </si>
  <si>
    <t>MS Track Cliinic 5 pm - 7 pm</t>
  </si>
  <si>
    <t>3:15-6:30 pm</t>
  </si>
  <si>
    <t>DisJV- GrassLoops/TRX</t>
  </si>
  <si>
    <t>Relays Hand offs/Pre-Meet</t>
  </si>
  <si>
    <t xml:space="preserve">Easter </t>
  </si>
  <si>
    <t>@ HISD</t>
  </si>
  <si>
    <t>@Stratford</t>
  </si>
  <si>
    <t>Humble ISD</t>
  </si>
  <si>
    <t>@George Turner</t>
  </si>
  <si>
    <t xml:space="preserve">@George Turner </t>
  </si>
  <si>
    <t>Grass Loops</t>
  </si>
  <si>
    <t>Coaches Dist Meet</t>
  </si>
  <si>
    <t>Entries due</t>
  </si>
  <si>
    <t>Can/Scratch 12 pm</t>
  </si>
  <si>
    <t>Prelims/3200</t>
  </si>
  <si>
    <t>Field</t>
  </si>
  <si>
    <t>Teacher Work Day</t>
  </si>
  <si>
    <t>Dist 6:30- Grass L, Hills, 800</t>
  </si>
  <si>
    <t>Dist 6:30- Hard Miles, 3x400</t>
  </si>
  <si>
    <t>Goal 10 contacts per athlete</t>
  </si>
  <si>
    <t>Dist 6:30 800m TT</t>
  </si>
  <si>
    <t>Dist 6:30 1200m TT</t>
  </si>
  <si>
    <t>Recovery/Rest Day</t>
  </si>
  <si>
    <t>Smith, Striders</t>
  </si>
  <si>
    <t>Cash for Laps</t>
  </si>
  <si>
    <t>Incentive Day- Earned Off</t>
  </si>
  <si>
    <t>Visual Services</t>
  </si>
  <si>
    <t>Team Picture 2:30 - 3:30 pm</t>
  </si>
  <si>
    <t xml:space="preserve">Pass out forms for </t>
  </si>
  <si>
    <t>Team Thurs Team Pics</t>
  </si>
  <si>
    <t>In Cafeteria</t>
  </si>
  <si>
    <t>Make-up Girls Track Par Mtg</t>
  </si>
  <si>
    <t>4:30 pm in Track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</si>
</sst>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
    <numFmt numFmtId="165" formatCode="mmmm\ \'yy"/>
    <numFmt numFmtId="166" formatCode="mmmm\ yyyy"/>
    <numFmt numFmtId="167" formatCode="dddd"/>
  </numFmts>
  <fonts count="51"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b/>
      <sz val="48"/>
      <color rgb="FFFF0000"/>
      <name val="Calibri"/>
      <family val="2"/>
      <scheme val="major"/>
    </font>
    <font>
      <b/>
      <sz val="16"/>
      <name val="Calibri"/>
      <family val="2"/>
      <scheme val="major"/>
    </font>
    <font>
      <sz val="8"/>
      <name val="Tahoma"/>
      <family val="2"/>
    </font>
    <font>
      <sz val="10"/>
      <color rgb="FFFF0000"/>
      <name val="Calibri"/>
      <family val="2"/>
      <scheme val="minor"/>
    </font>
    <font>
      <sz val="12"/>
      <color rgb="FFFF0000"/>
      <name val="Calibri"/>
      <family val="2"/>
      <scheme val="minor"/>
    </font>
    <font>
      <sz val="9"/>
      <name val="Calibri"/>
      <family val="2"/>
      <scheme val="minor"/>
    </font>
    <font>
      <b/>
      <sz val="8"/>
      <name val="Tahoma"/>
      <family val="2"/>
    </font>
    <font>
      <sz val="11"/>
      <name val="Calibri"/>
      <family val="2"/>
      <scheme val="minor"/>
    </font>
    <font>
      <sz val="14"/>
      <name val="Calibri"/>
      <family val="2"/>
      <scheme val="minor"/>
    </font>
    <font>
      <i/>
      <sz val="8"/>
      <color theme="4" tint="-0.249977111117893"/>
      <name val="Calibri"/>
      <family val="2"/>
      <scheme val="minor"/>
    </font>
    <font>
      <b/>
      <sz val="12"/>
      <color rgb="FFFF0000"/>
      <name val="Calibri"/>
      <family val="2"/>
      <scheme val="minor"/>
    </font>
    <font>
      <b/>
      <sz val="10"/>
      <color rgb="FFFF0000"/>
      <name val="Calibri"/>
      <family val="2"/>
      <scheme val="minor"/>
    </font>
    <font>
      <b/>
      <sz val="8"/>
      <color rgb="FF7030A0"/>
      <name val="Calibri"/>
      <family val="2"/>
      <scheme val="minor"/>
    </font>
    <font>
      <b/>
      <sz val="10"/>
      <color rgb="FFFF0000"/>
      <name val="Tahoma"/>
      <family val="2"/>
    </font>
    <font>
      <b/>
      <sz val="11"/>
      <color rgb="FF7030A0"/>
      <name val="Calibri"/>
      <family val="2"/>
      <scheme val="minor"/>
    </font>
    <font>
      <sz val="10"/>
      <color rgb="FF00B050"/>
      <name val="Calibri"/>
      <family val="2"/>
      <scheme val="minor"/>
    </font>
    <font>
      <b/>
      <i/>
      <sz val="12"/>
      <color theme="4"/>
      <name val="Calibri"/>
      <family val="2"/>
      <scheme val="minor"/>
    </font>
    <font>
      <b/>
      <sz val="12"/>
      <name val="Calibri"/>
      <family val="2"/>
      <scheme val="minor"/>
    </font>
    <font>
      <i/>
      <sz val="12"/>
      <color rgb="FFFF0000"/>
      <name val="Calibri"/>
      <family val="2"/>
      <scheme val="minor"/>
    </font>
    <font>
      <b/>
      <sz val="8"/>
      <color rgb="FFFF0000"/>
      <name val="Calibri"/>
      <family val="2"/>
      <scheme val="minor"/>
    </font>
    <font>
      <b/>
      <sz val="9"/>
      <color rgb="FF7030A0"/>
      <name val="Calibri"/>
      <family val="2"/>
      <scheme val="minor"/>
    </font>
    <font>
      <b/>
      <sz val="10"/>
      <color rgb="FF7030A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FF00"/>
        <bgColor indexed="64"/>
      </patternFill>
    </fill>
  </fills>
  <borders count="1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indexed="60"/>
      </left>
      <right/>
      <top/>
      <bottom/>
      <diagonal/>
    </border>
    <border>
      <left/>
      <right style="thin">
        <color indexed="60"/>
      </right>
      <top/>
      <bottom/>
      <diagonal/>
    </border>
    <border>
      <left style="thin">
        <color indexed="60"/>
      </left>
      <right/>
      <top/>
      <bottom style="thin">
        <color indexed="60"/>
      </bottom>
      <diagonal/>
    </border>
    <border>
      <left/>
      <right style="thin">
        <color indexed="60"/>
      </right>
      <top/>
      <bottom style="thin">
        <color indexed="60"/>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95">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20" fillId="0" borderId="0" xfId="2" applyNumberFormat="1" applyFont="1" applyAlignment="1">
      <alignment horizontal="left"/>
    </xf>
    <xf numFmtId="0" fontId="22" fillId="0" borderId="0" xfId="1" applyFont="1" applyAlignment="1" applyProtection="1">
      <alignment horizontal="left"/>
    </xf>
    <xf numFmtId="164" fontId="4" fillId="0" borderId="1" xfId="0" applyNumberFormat="1" applyFont="1" applyBorder="1" applyAlignment="1">
      <alignment horizontal="center" vertical="center" shrinkToFit="1"/>
    </xf>
    <xf numFmtId="164" fontId="4" fillId="3" borderId="1" xfId="0" applyNumberFormat="1" applyFont="1" applyFill="1" applyBorder="1" applyAlignment="1">
      <alignment horizontal="center" vertical="center" shrinkToFit="1"/>
    </xf>
    <xf numFmtId="0" fontId="6" fillId="0" borderId="2" xfId="0" applyFont="1" applyBorder="1" applyAlignment="1">
      <alignment horizontal="left" vertical="center" shrinkToFit="1"/>
    </xf>
    <xf numFmtId="0" fontId="6" fillId="3" borderId="7" xfId="0" applyFont="1" applyFill="1" applyBorder="1" applyAlignment="1">
      <alignment horizontal="left" vertical="center" shrinkToFit="1"/>
    </xf>
    <xf numFmtId="0" fontId="36" fillId="0" borderId="1" xfId="0" applyFont="1" applyBorder="1" applyAlignment="1">
      <alignment horizontal="left" vertical="center" indent="1"/>
    </xf>
    <xf numFmtId="0" fontId="12" fillId="0" borderId="2" xfId="0" applyFont="1" applyBorder="1"/>
    <xf numFmtId="0" fontId="0" fillId="0" borderId="4" xfId="0" applyFont="1" applyBorder="1"/>
    <xf numFmtId="0" fontId="6" fillId="0" borderId="4" xfId="0" applyFont="1" applyBorder="1" applyAlignment="1">
      <alignment vertical="center"/>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0" fontId="41" fillId="0" borderId="2" xfId="0" applyFont="1" applyBorder="1" applyAlignment="1">
      <alignment horizontal="left" vertical="center" shrinkToFit="1"/>
    </xf>
    <xf numFmtId="0" fontId="41" fillId="0" borderId="2" xfId="0" applyFont="1" applyBorder="1" applyAlignment="1">
      <alignment horizontal="left" vertical="center" shrinkToFit="1"/>
    </xf>
    <xf numFmtId="18" fontId="31" fillId="0" borderId="14" xfId="0" applyNumberFormat="1" applyFont="1" applyFill="1" applyBorder="1" applyAlignment="1">
      <alignment horizontal="center" vertical="center"/>
    </xf>
    <xf numFmtId="0" fontId="31" fillId="0" borderId="15" xfId="0" applyNumberFormat="1" applyFont="1" applyFill="1" applyBorder="1" applyAlignment="1">
      <alignment horizontal="center" vertical="center"/>
    </xf>
    <xf numFmtId="18" fontId="31" fillId="0" borderId="14" xfId="0" applyNumberFormat="1" applyFont="1" applyFill="1" applyBorder="1" applyAlignment="1">
      <alignment vertical="center"/>
    </xf>
    <xf numFmtId="0" fontId="31" fillId="0" borderId="15" xfId="0" applyNumberFormat="1" applyFont="1" applyFill="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31" fillId="0" borderId="3" xfId="0" applyFont="1" applyBorder="1" applyAlignment="1">
      <alignment horizontal="center" vertical="center"/>
    </xf>
    <xf numFmtId="0" fontId="31" fillId="0" borderId="0" xfId="0" applyFont="1" applyAlignment="1">
      <alignment horizontal="center" vertical="center"/>
    </xf>
    <xf numFmtId="0" fontId="31" fillId="0" borderId="4"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0" fillId="0" borderId="8" xfId="1" applyFont="1" applyBorder="1" applyAlignment="1" applyProtection="1">
      <alignment horizontal="right" vertical="center"/>
    </xf>
    <xf numFmtId="0" fontId="0" fillId="0" borderId="6" xfId="1" applyFont="1" applyBorder="1" applyAlignment="1" applyProtection="1">
      <alignment horizontal="right" vertical="center"/>
    </xf>
    <xf numFmtId="0" fontId="0" fillId="0" borderId="0" xfId="1" applyFont="1" applyAlignment="1" applyProtection="1">
      <alignment horizontal="right" vertical="center"/>
    </xf>
    <xf numFmtId="0" fontId="0" fillId="0" borderId="4" xfId="1" applyFont="1" applyBorder="1" applyAlignment="1" applyProtection="1">
      <alignment horizontal="right" vertical="center"/>
    </xf>
    <xf numFmtId="18" fontId="31" fillId="0" borderId="14" xfId="0" applyNumberFormat="1" applyFont="1" applyFill="1" applyBorder="1" applyAlignment="1">
      <alignment horizontal="center" vertical="center"/>
    </xf>
    <xf numFmtId="18" fontId="31" fillId="0" borderId="15"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12" fillId="3" borderId="3" xfId="0" applyFont="1" applyFill="1" applyBorder="1" applyAlignment="1">
      <alignment horizontal="center" vertical="center"/>
    </xf>
    <xf numFmtId="0" fontId="12" fillId="3" borderId="0" xfId="0" applyFont="1" applyFill="1" applyAlignment="1">
      <alignment horizontal="center" vertical="center"/>
    </xf>
    <xf numFmtId="0" fontId="12" fillId="3" borderId="4" xfId="0" applyFont="1" applyFill="1" applyBorder="1" applyAlignment="1">
      <alignment horizontal="center" vertical="center"/>
    </xf>
    <xf numFmtId="18" fontId="12" fillId="3" borderId="3" xfId="0" applyNumberFormat="1"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3" borderId="7" xfId="0" applyFont="1" applyFill="1" applyBorder="1" applyAlignment="1">
      <alignment horizontal="left" vertical="center" shrinkToFit="1"/>
    </xf>
    <xf numFmtId="0" fontId="6" fillId="3" borderId="2"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6" fillId="0" borderId="7" xfId="0" applyFont="1" applyBorder="1" applyAlignment="1">
      <alignment horizontal="left" vertical="center" shrinkToFit="1"/>
    </xf>
    <xf numFmtId="0" fontId="6" fillId="0" borderId="2" xfId="0" applyFont="1" applyBorder="1" applyAlignment="1">
      <alignment horizontal="left" vertical="center" shrinkToFit="1"/>
    </xf>
    <xf numFmtId="166" fontId="29" fillId="0" borderId="0" xfId="0" applyNumberFormat="1" applyFont="1" applyAlignment="1">
      <alignment horizontal="left" vertical="top"/>
    </xf>
    <xf numFmtId="0" fontId="12" fillId="0" borderId="0" xfId="0" applyFont="1" applyBorder="1" applyAlignment="1">
      <alignment horizontal="center" vertical="center"/>
    </xf>
    <xf numFmtId="167" fontId="30" fillId="6" borderId="9" xfId="0" applyNumberFormat="1" applyFont="1" applyFill="1" applyBorder="1" applyAlignment="1">
      <alignment horizontal="center" vertical="center" shrinkToFit="1"/>
    </xf>
    <xf numFmtId="167" fontId="30" fillId="6"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30" fillId="6" borderId="11" xfId="0" applyNumberFormat="1" applyFont="1" applyFill="1" applyBorder="1" applyAlignment="1">
      <alignment horizontal="center" vertical="center" shrinkToFit="1"/>
    </xf>
    <xf numFmtId="0" fontId="31" fillId="0" borderId="15" xfId="0" applyNumberFormat="1" applyFont="1" applyFill="1" applyBorder="1" applyAlignment="1">
      <alignment horizontal="center" vertical="center"/>
    </xf>
    <xf numFmtId="0" fontId="12" fillId="0" borderId="0" xfId="0" applyFont="1" applyAlignment="1">
      <alignment horizontal="center" vertical="center"/>
    </xf>
    <xf numFmtId="0" fontId="31" fillId="0" borderId="16" xfId="0" applyNumberFormat="1" applyFont="1" applyFill="1" applyBorder="1" applyAlignment="1">
      <alignment horizontal="center" vertical="center"/>
    </xf>
    <xf numFmtId="0" fontId="31" fillId="0" borderId="17"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6" fillId="0" borderId="14" xfId="0" applyFont="1" applyBorder="1" applyAlignment="1">
      <alignment horizontal="center" vertical="center"/>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31" fillId="0" borderId="14" xfId="0" applyFont="1" applyBorder="1" applyAlignment="1">
      <alignment horizontal="center" vertical="center"/>
    </xf>
    <xf numFmtId="0" fontId="31" fillId="0" borderId="0" xfId="0" applyFont="1" applyBorder="1" applyAlignment="1">
      <alignment horizontal="center" vertical="center"/>
    </xf>
    <xf numFmtId="0" fontId="12" fillId="0" borderId="14"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0" fontId="35" fillId="0" borderId="14" xfId="0" applyNumberFormat="1" applyFont="1" applyFill="1" applyBorder="1" applyAlignment="1">
      <alignment horizontal="center" vertical="center"/>
    </xf>
    <xf numFmtId="0" fontId="35" fillId="0" borderId="15" xfId="0" applyNumberFormat="1" applyFont="1" applyFill="1" applyBorder="1" applyAlignment="1">
      <alignment horizontal="center" vertical="center"/>
    </xf>
    <xf numFmtId="164" fontId="37" fillId="3" borderId="1" xfId="0" applyNumberFormat="1" applyFont="1" applyFill="1" applyBorder="1" applyAlignment="1">
      <alignment horizontal="center" vertical="center" shrinkToFit="1"/>
    </xf>
    <xf numFmtId="164" fontId="37" fillId="3" borderId="7" xfId="0" applyNumberFormat="1" applyFont="1" applyFill="1" applyBorder="1" applyAlignment="1">
      <alignment horizontal="center" vertical="center" shrinkToFit="1"/>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6" fillId="0" borderId="0" xfId="0" applyFont="1" applyBorder="1" applyAlignment="1">
      <alignment horizontal="center" vertical="center"/>
    </xf>
    <xf numFmtId="0" fontId="32" fillId="3" borderId="3" xfId="0" applyFont="1" applyFill="1" applyBorder="1" applyAlignment="1">
      <alignment horizontal="center" vertical="center"/>
    </xf>
    <xf numFmtId="0" fontId="32" fillId="3" borderId="0" xfId="0" applyFont="1" applyFill="1" applyAlignment="1">
      <alignment horizontal="center" vertical="center"/>
    </xf>
    <xf numFmtId="0" fontId="32" fillId="3" borderId="4"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0" xfId="0" applyFont="1" applyFill="1" applyAlignment="1">
      <alignment horizontal="center" vertical="center"/>
    </xf>
    <xf numFmtId="0" fontId="39" fillId="3" borderId="4" xfId="0" applyFont="1" applyFill="1" applyBorder="1" applyAlignment="1">
      <alignment horizontal="center" vertical="center"/>
    </xf>
    <xf numFmtId="0" fontId="45" fillId="0" borderId="14" xfId="0" applyNumberFormat="1" applyFont="1" applyFill="1" applyBorder="1" applyAlignment="1">
      <alignment horizontal="center" vertical="center"/>
    </xf>
    <xf numFmtId="0" fontId="45" fillId="0" borderId="15" xfId="0" applyNumberFormat="1" applyFont="1" applyFill="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39" fillId="0" borderId="14" xfId="0" applyNumberFormat="1" applyFont="1" applyFill="1" applyBorder="1" applyAlignment="1">
      <alignment horizontal="center" vertical="center"/>
    </xf>
    <xf numFmtId="0" fontId="39" fillId="0" borderId="15" xfId="0" applyNumberFormat="1" applyFont="1" applyFill="1" applyBorder="1" applyAlignment="1">
      <alignment horizontal="center" vertical="center"/>
    </xf>
    <xf numFmtId="18" fontId="12" fillId="7" borderId="14" xfId="0" applyNumberFormat="1" applyFont="1" applyFill="1" applyBorder="1" applyAlignment="1">
      <alignment horizontal="center" vertical="center"/>
    </xf>
    <xf numFmtId="0" fontId="12" fillId="7" borderId="15" xfId="0" applyNumberFormat="1" applyFont="1" applyFill="1" applyBorder="1" applyAlignment="1">
      <alignment horizontal="center" vertical="center"/>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18" fontId="31" fillId="7" borderId="14" xfId="0" applyNumberFormat="1" applyFont="1" applyFill="1" applyBorder="1" applyAlignment="1">
      <alignment horizontal="center" vertical="center"/>
    </xf>
    <xf numFmtId="0" fontId="31" fillId="7" borderId="15" xfId="0" applyNumberFormat="1" applyFont="1" applyFill="1" applyBorder="1" applyAlignment="1">
      <alignment horizontal="center" vertical="center"/>
    </xf>
    <xf numFmtId="0" fontId="34" fillId="7" borderId="14" xfId="0" applyNumberFormat="1" applyFont="1" applyFill="1" applyBorder="1" applyAlignment="1">
      <alignment horizontal="center" vertical="center"/>
    </xf>
    <xf numFmtId="0" fontId="34" fillId="7" borderId="15" xfId="0" applyNumberFormat="1" applyFont="1" applyFill="1" applyBorder="1" applyAlignment="1">
      <alignment horizontal="center" vertical="center"/>
    </xf>
    <xf numFmtId="0" fontId="33" fillId="0" borderId="14" xfId="0" applyNumberFormat="1" applyFont="1" applyFill="1" applyBorder="1" applyAlignment="1">
      <alignment horizontal="center" vertical="center"/>
    </xf>
    <xf numFmtId="0" fontId="33" fillId="0" borderId="15" xfId="0" applyNumberFormat="1" applyFont="1" applyFill="1" applyBorder="1" applyAlignment="1">
      <alignment horizontal="center" vertical="center"/>
    </xf>
    <xf numFmtId="0" fontId="47" fillId="3" borderId="3" xfId="0" applyFont="1" applyFill="1" applyBorder="1" applyAlignment="1">
      <alignment horizontal="center" vertical="center"/>
    </xf>
    <xf numFmtId="0" fontId="47" fillId="3" borderId="0" xfId="0" applyFont="1" applyFill="1" applyAlignment="1">
      <alignment horizontal="center" vertical="center"/>
    </xf>
    <xf numFmtId="0" fontId="47" fillId="3" borderId="4" xfId="0" applyFont="1" applyFill="1" applyBorder="1" applyAlignment="1">
      <alignment horizontal="center" vertical="center"/>
    </xf>
    <xf numFmtId="0" fontId="49" fillId="3" borderId="3" xfId="0" applyFont="1" applyFill="1" applyBorder="1" applyAlignment="1">
      <alignment horizontal="center" vertical="center"/>
    </xf>
    <xf numFmtId="0" fontId="49" fillId="3" borderId="0" xfId="0" applyFont="1" applyFill="1" applyAlignment="1">
      <alignment horizontal="center" vertical="center"/>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9" fillId="3" borderId="4" xfId="0" applyFont="1" applyFill="1" applyBorder="1" applyAlignment="1">
      <alignment horizontal="center" vertical="center"/>
    </xf>
    <xf numFmtId="0" fontId="50" fillId="0" borderId="14" xfId="0" applyNumberFormat="1" applyFont="1" applyFill="1" applyBorder="1" applyAlignment="1">
      <alignment horizontal="center" vertical="center"/>
    </xf>
    <xf numFmtId="0" fontId="50" fillId="0" borderId="15" xfId="0" applyNumberFormat="1" applyFont="1" applyFill="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0" xfId="0" applyFont="1" applyBorder="1" applyAlignment="1">
      <alignment horizontal="center" vertical="center"/>
    </xf>
    <xf numFmtId="167" fontId="14" fillId="6" borderId="9" xfId="0" applyNumberFormat="1" applyFont="1" applyFill="1" applyBorder="1" applyAlignment="1">
      <alignment horizontal="center" vertical="center" shrinkToFit="1"/>
    </xf>
    <xf numFmtId="167" fontId="14" fillId="6" borderId="10" xfId="0" applyNumberFormat="1" applyFont="1" applyFill="1" applyBorder="1" applyAlignment="1">
      <alignment horizontal="center" vertical="center" shrinkToFit="1"/>
    </xf>
    <xf numFmtId="167" fontId="14" fillId="6" borderId="11" xfId="0" applyNumberFormat="1" applyFont="1" applyFill="1" applyBorder="1" applyAlignment="1">
      <alignment horizontal="center" vertical="center" shrinkToFit="1"/>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4" xfId="0" applyFont="1" applyBorder="1" applyAlignment="1">
      <alignment horizontal="center" vertical="center"/>
    </xf>
    <xf numFmtId="0" fontId="12" fillId="0" borderId="14" xfId="0" applyFont="1" applyBorder="1" applyAlignment="1">
      <alignment horizontal="center" vertical="center"/>
    </xf>
    <xf numFmtId="0" fontId="44" fillId="0" borderId="14" xfId="0" applyNumberFormat="1" applyFont="1" applyFill="1" applyBorder="1" applyAlignment="1">
      <alignment horizontal="center" vertical="center"/>
    </xf>
    <xf numFmtId="0" fontId="44" fillId="0" borderId="15" xfId="0" applyNumberFormat="1" applyFont="1" applyFill="1" applyBorder="1" applyAlignment="1">
      <alignment horizontal="center" vertical="center"/>
    </xf>
    <xf numFmtId="0" fontId="34" fillId="0" borderId="14" xfId="0" applyNumberFormat="1" applyFont="1" applyFill="1" applyBorder="1" applyAlignment="1">
      <alignment horizontal="center" vertical="center"/>
    </xf>
    <xf numFmtId="0" fontId="34" fillId="0" borderId="15" xfId="0" applyNumberFormat="1" applyFont="1" applyFill="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36" fillId="0" borderId="14" xfId="0" applyFont="1" applyBorder="1" applyAlignment="1">
      <alignment horizontal="center" vertical="center"/>
    </xf>
    <xf numFmtId="0" fontId="36" fillId="0" borderId="0" xfId="0" applyFont="1" applyBorder="1" applyAlignment="1">
      <alignment horizontal="center" vertical="center"/>
    </xf>
    <xf numFmtId="0" fontId="36" fillId="0" borderId="4" xfId="0" applyFont="1" applyBorder="1" applyAlignment="1">
      <alignment horizontal="center" vertical="center"/>
    </xf>
    <xf numFmtId="0" fontId="43" fillId="3" borderId="3" xfId="0" applyFont="1" applyFill="1" applyBorder="1" applyAlignment="1">
      <alignment horizontal="center" vertical="center"/>
    </xf>
    <xf numFmtId="0" fontId="43" fillId="3" borderId="0" xfId="0" applyFont="1" applyFill="1" applyAlignment="1">
      <alignment horizontal="center" vertical="center"/>
    </xf>
    <xf numFmtId="0" fontId="43" fillId="3" borderId="4" xfId="0" applyFont="1" applyFill="1" applyBorder="1" applyAlignment="1">
      <alignment horizontal="center" vertical="center"/>
    </xf>
    <xf numFmtId="0" fontId="32" fillId="0" borderId="0" xfId="0" applyFont="1" applyBorder="1" applyAlignment="1">
      <alignment horizontal="center" vertical="center"/>
    </xf>
    <xf numFmtId="0" fontId="32" fillId="0" borderId="4"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Border="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40" fillId="0" borderId="14" xfId="0" applyFont="1" applyBorder="1" applyAlignment="1">
      <alignment horizontal="center" vertical="center"/>
    </xf>
    <xf numFmtId="0" fontId="40" fillId="0" borderId="0" xfId="0" applyFont="1" applyBorder="1" applyAlignment="1">
      <alignment horizontal="center" vertical="center"/>
    </xf>
    <xf numFmtId="0" fontId="33" fillId="0" borderId="7" xfId="0" applyFont="1" applyBorder="1" applyAlignment="1">
      <alignment horizontal="left" vertical="center" shrinkToFit="1"/>
    </xf>
    <xf numFmtId="0" fontId="33" fillId="0" borderId="2" xfId="0" applyFont="1" applyBorder="1" applyAlignment="1">
      <alignment horizontal="left" vertical="center" shrinkToFit="1"/>
    </xf>
    <xf numFmtId="0" fontId="33" fillId="3" borderId="7" xfId="0" applyFont="1" applyFill="1" applyBorder="1" applyAlignment="1">
      <alignment horizontal="left" vertical="center" shrinkToFit="1"/>
    </xf>
    <xf numFmtId="0" fontId="33" fillId="3" borderId="2" xfId="0" applyFont="1" applyFill="1" applyBorder="1" applyAlignment="1">
      <alignment horizontal="left" vertical="center" shrinkToFit="1"/>
    </xf>
    <xf numFmtId="0" fontId="6" fillId="3" borderId="0" xfId="0" applyFont="1" applyFill="1" applyBorder="1" applyAlignment="1">
      <alignment horizontal="center" vertical="center"/>
    </xf>
    <xf numFmtId="0" fontId="46" fillId="0" borderId="7" xfId="0" applyFont="1" applyBorder="1" applyAlignment="1">
      <alignment horizontal="left" vertical="center" shrinkToFit="1"/>
    </xf>
    <xf numFmtId="0" fontId="46" fillId="3" borderId="7" xfId="0" applyFont="1" applyFill="1" applyBorder="1" applyAlignment="1">
      <alignment horizontal="left" vertical="center" shrinkToFit="1"/>
    </xf>
    <xf numFmtId="0" fontId="46" fillId="3" borderId="2" xfId="0" applyFont="1" applyFill="1" applyBorder="1" applyAlignment="1">
      <alignment horizontal="left" vertical="center" shrinkToFit="1"/>
    </xf>
    <xf numFmtId="0" fontId="39" fillId="0" borderId="3" xfId="0" quotePrefix="1" applyFont="1" applyBorder="1" applyAlignment="1">
      <alignment horizontal="center" vertical="center"/>
    </xf>
    <xf numFmtId="0" fontId="39" fillId="0" borderId="0" xfId="0" applyFont="1" applyAlignment="1">
      <alignment horizontal="center" vertical="center"/>
    </xf>
    <xf numFmtId="0" fontId="39" fillId="0" borderId="4" xfId="0" applyFont="1" applyBorder="1" applyAlignment="1">
      <alignment horizontal="center" vertical="center"/>
    </xf>
    <xf numFmtId="0" fontId="39" fillId="3" borderId="3" xfId="0" quotePrefix="1" applyFont="1" applyFill="1" applyBorder="1" applyAlignment="1">
      <alignment horizontal="center" vertical="center"/>
    </xf>
    <xf numFmtId="0" fontId="39" fillId="0" borderId="3" xfId="0" applyFont="1" applyBorder="1" applyAlignment="1">
      <alignment horizontal="center" vertical="center"/>
    </xf>
    <xf numFmtId="0" fontId="39" fillId="0" borderId="14" xfId="0" quotePrefix="1" applyNumberFormat="1" applyFont="1" applyFill="1" applyBorder="1" applyAlignment="1">
      <alignment horizontal="center" vertical="center"/>
    </xf>
    <xf numFmtId="0" fontId="41" fillId="0" borderId="7" xfId="0" applyFont="1" applyBorder="1" applyAlignment="1">
      <alignment horizontal="left" vertical="center" shrinkToFit="1"/>
    </xf>
    <xf numFmtId="0" fontId="41" fillId="0" borderId="2" xfId="0" applyFont="1" applyBorder="1" applyAlignment="1">
      <alignment horizontal="left" vertical="center" shrinkToFit="1"/>
    </xf>
  </cellXfs>
  <cellStyles count="4">
    <cellStyle name="Comma" xfId="2" builtinId="3"/>
    <cellStyle name="Hyperlink" xfId="1" builtinId="8" customBuiltin="1"/>
    <cellStyle name="Normal" xfId="0" builtinId="0" customBuiltin="1"/>
    <cellStyle name="Normal 2" xfId="3"/>
  </cellStyles>
  <dxfs count="20">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pageSetUpPr fitToPage="1"/>
  </sheetPr>
  <dimension ref="A1:AF45"/>
  <sheetViews>
    <sheetView showGridLines="0" tabSelected="1" workbookViewId="0">
      <selection sqref="A1:H7"/>
    </sheetView>
  </sheetViews>
  <sheetFormatPr defaultRowHeight="12.5" x14ac:dyDescent="0.25"/>
  <cols>
    <col min="1" max="1" width="4.81640625" customWidth="1"/>
    <col min="2" max="2" width="13.54296875" customWidth="1"/>
    <col min="3" max="3" width="4.81640625" customWidth="1"/>
    <col min="4" max="4" width="13.54296875" customWidth="1"/>
    <col min="5" max="5" width="4.81640625" customWidth="1"/>
    <col min="6" max="6" width="13.54296875" customWidth="1"/>
    <col min="7" max="7" width="4.81640625" customWidth="1"/>
    <col min="8" max="8" width="13.54296875" customWidth="1"/>
    <col min="9" max="9" width="4.81640625" customWidth="1"/>
    <col min="10" max="10" width="13.5429687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1796875" customWidth="1"/>
    <col min="30" max="30" width="10.453125" customWidth="1"/>
  </cols>
  <sheetData>
    <row r="1" spans="1:32" s="3" customFormat="1" ht="15" customHeight="1" x14ac:dyDescent="0.2">
      <c r="A1" s="83">
        <f>DATE(AD18,AD20,1)</f>
        <v>43831</v>
      </c>
      <c r="B1" s="83"/>
      <c r="C1" s="83"/>
      <c r="D1" s="83"/>
      <c r="E1" s="83"/>
      <c r="F1" s="83"/>
      <c r="G1" s="83"/>
      <c r="H1" s="83"/>
      <c r="I1" s="11"/>
      <c r="J1" s="11"/>
      <c r="K1" s="87">
        <f>DATE(YEAR(A1),MONTH(A1)-1,1)</f>
        <v>43800</v>
      </c>
      <c r="L1" s="87"/>
      <c r="M1" s="87"/>
      <c r="N1" s="87"/>
      <c r="O1" s="87"/>
      <c r="P1" s="87"/>
      <c r="Q1" s="87"/>
      <c r="S1" s="87">
        <f>DATE(YEAR(A1),MONTH(A1)+1,1)</f>
        <v>43862</v>
      </c>
      <c r="T1" s="87"/>
      <c r="U1" s="87"/>
      <c r="V1" s="87"/>
      <c r="W1" s="87"/>
      <c r="X1" s="87"/>
      <c r="Y1" s="87"/>
    </row>
    <row r="2" spans="1:32" s="3" customFormat="1" ht="11.25" customHeight="1" x14ac:dyDescent="0.3">
      <c r="A2" s="83"/>
      <c r="B2" s="83"/>
      <c r="C2" s="83"/>
      <c r="D2" s="83"/>
      <c r="E2" s="83"/>
      <c r="F2" s="83"/>
      <c r="G2" s="83"/>
      <c r="H2" s="8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2" s="4" customFormat="1" ht="9" customHeight="1" x14ac:dyDescent="0.2">
      <c r="A3" s="83"/>
      <c r="B3" s="83"/>
      <c r="C3" s="83"/>
      <c r="D3" s="83"/>
      <c r="E3" s="83"/>
      <c r="F3" s="83"/>
      <c r="G3" s="83"/>
      <c r="H3" s="83"/>
      <c r="I3" s="11"/>
      <c r="J3" s="11"/>
      <c r="K3" s="22">
        <f t="shared" ref="K3:Q8" si="0">IF(MONTH($K$1)&lt;&gt;MONTH($K$1-(WEEKDAY($K$1,1)-(start_day-1))-IF((WEEKDAY($K$1,1)-(start_day-1))&lt;=0,7,0)+(ROW(K3)-ROW($K$3))*7+(COLUMN(K3)-COLUMN($K$3)+1)),"",$K$1-(WEEKDAY($K$1,1)-(start_day-1))-IF((WEEKDAY($K$1,1)-(start_day-1))&lt;=0,7,0)+(ROW(K3)-ROW($K$3))*7+(COLUMN(K3)-COLUMN($K$3)+1))</f>
        <v>43800</v>
      </c>
      <c r="L3" s="22">
        <f t="shared" si="0"/>
        <v>43801</v>
      </c>
      <c r="M3" s="22">
        <f t="shared" si="0"/>
        <v>43802</v>
      </c>
      <c r="N3" s="22">
        <f t="shared" si="0"/>
        <v>43803</v>
      </c>
      <c r="O3" s="22">
        <f t="shared" si="0"/>
        <v>43804</v>
      </c>
      <c r="P3" s="22">
        <f t="shared" si="0"/>
        <v>43805</v>
      </c>
      <c r="Q3" s="22">
        <f t="shared" si="0"/>
        <v>43806</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43862</v>
      </c>
      <c r="AB3" s="3"/>
      <c r="AC3" s="3"/>
      <c r="AD3" s="3"/>
      <c r="AE3" s="3"/>
    </row>
    <row r="4" spans="1:32" s="4" customFormat="1" ht="9" customHeight="1" x14ac:dyDescent="0.2">
      <c r="A4" s="83"/>
      <c r="B4" s="83"/>
      <c r="C4" s="83"/>
      <c r="D4" s="83"/>
      <c r="E4" s="83"/>
      <c r="F4" s="83"/>
      <c r="G4" s="83"/>
      <c r="H4" s="83"/>
      <c r="I4" s="11"/>
      <c r="J4" s="11"/>
      <c r="K4" s="22">
        <f t="shared" si="0"/>
        <v>43807</v>
      </c>
      <c r="L4" s="22">
        <f t="shared" si="0"/>
        <v>43808</v>
      </c>
      <c r="M4" s="22">
        <f t="shared" si="0"/>
        <v>43809</v>
      </c>
      <c r="N4" s="22">
        <f t="shared" si="0"/>
        <v>43810</v>
      </c>
      <c r="O4" s="22">
        <f t="shared" si="0"/>
        <v>43811</v>
      </c>
      <c r="P4" s="22">
        <f t="shared" si="0"/>
        <v>43812</v>
      </c>
      <c r="Q4" s="22">
        <f t="shared" si="0"/>
        <v>43813</v>
      </c>
      <c r="R4" s="3"/>
      <c r="S4" s="22">
        <f t="shared" si="1"/>
        <v>43863</v>
      </c>
      <c r="T4" s="22">
        <f t="shared" si="1"/>
        <v>43864</v>
      </c>
      <c r="U4" s="22">
        <f t="shared" si="1"/>
        <v>43865</v>
      </c>
      <c r="V4" s="22">
        <f t="shared" si="1"/>
        <v>43866</v>
      </c>
      <c r="W4" s="22">
        <f t="shared" si="1"/>
        <v>43867</v>
      </c>
      <c r="X4" s="22">
        <f t="shared" si="1"/>
        <v>43868</v>
      </c>
      <c r="Y4" s="22">
        <f t="shared" si="1"/>
        <v>43869</v>
      </c>
      <c r="AB4" s="3"/>
      <c r="AC4" s="3"/>
      <c r="AD4" s="3"/>
      <c r="AE4" s="3"/>
    </row>
    <row r="5" spans="1:32" s="4" customFormat="1" ht="9" customHeight="1" x14ac:dyDescent="0.2">
      <c r="A5" s="83"/>
      <c r="B5" s="83"/>
      <c r="C5" s="83"/>
      <c r="D5" s="83"/>
      <c r="E5" s="83"/>
      <c r="F5" s="83"/>
      <c r="G5" s="83"/>
      <c r="H5" s="83"/>
      <c r="I5" s="11"/>
      <c r="J5" s="11"/>
      <c r="K5" s="22">
        <f t="shared" si="0"/>
        <v>43814</v>
      </c>
      <c r="L5" s="22">
        <f t="shared" si="0"/>
        <v>43815</v>
      </c>
      <c r="M5" s="22">
        <f t="shared" si="0"/>
        <v>43816</v>
      </c>
      <c r="N5" s="22">
        <f t="shared" si="0"/>
        <v>43817</v>
      </c>
      <c r="O5" s="22">
        <f t="shared" si="0"/>
        <v>43818</v>
      </c>
      <c r="P5" s="22">
        <f t="shared" si="0"/>
        <v>43819</v>
      </c>
      <c r="Q5" s="22">
        <f t="shared" si="0"/>
        <v>43820</v>
      </c>
      <c r="R5" s="3"/>
      <c r="S5" s="22">
        <f t="shared" si="1"/>
        <v>43870</v>
      </c>
      <c r="T5" s="22">
        <f t="shared" si="1"/>
        <v>43871</v>
      </c>
      <c r="U5" s="22">
        <f t="shared" si="1"/>
        <v>43872</v>
      </c>
      <c r="V5" s="22">
        <f t="shared" si="1"/>
        <v>43873</v>
      </c>
      <c r="W5" s="22">
        <f t="shared" si="1"/>
        <v>43874</v>
      </c>
      <c r="X5" s="22">
        <f t="shared" si="1"/>
        <v>43875</v>
      </c>
      <c r="Y5" s="22">
        <f t="shared" si="1"/>
        <v>43876</v>
      </c>
      <c r="AB5" s="3"/>
      <c r="AC5" s="3"/>
      <c r="AD5" s="3"/>
      <c r="AE5" s="3"/>
    </row>
    <row r="6" spans="1:32" s="4" customFormat="1" ht="9" customHeight="1" x14ac:dyDescent="0.2">
      <c r="A6" s="83"/>
      <c r="B6" s="83"/>
      <c r="C6" s="83"/>
      <c r="D6" s="83"/>
      <c r="E6" s="83"/>
      <c r="F6" s="83"/>
      <c r="G6" s="83"/>
      <c r="H6" s="83"/>
      <c r="I6" s="11"/>
      <c r="J6" s="11"/>
      <c r="K6" s="22">
        <f t="shared" si="0"/>
        <v>43821</v>
      </c>
      <c r="L6" s="22">
        <f t="shared" si="0"/>
        <v>43822</v>
      </c>
      <c r="M6" s="22">
        <f t="shared" si="0"/>
        <v>43823</v>
      </c>
      <c r="N6" s="22">
        <f t="shared" si="0"/>
        <v>43824</v>
      </c>
      <c r="O6" s="22">
        <f t="shared" si="0"/>
        <v>43825</v>
      </c>
      <c r="P6" s="22">
        <f t="shared" si="0"/>
        <v>43826</v>
      </c>
      <c r="Q6" s="22">
        <f t="shared" si="0"/>
        <v>43827</v>
      </c>
      <c r="R6" s="3"/>
      <c r="S6" s="22">
        <f t="shared" si="1"/>
        <v>43877</v>
      </c>
      <c r="T6" s="22">
        <f t="shared" si="1"/>
        <v>43878</v>
      </c>
      <c r="U6" s="22">
        <f t="shared" si="1"/>
        <v>43879</v>
      </c>
      <c r="V6" s="22">
        <f t="shared" si="1"/>
        <v>43880</v>
      </c>
      <c r="W6" s="22">
        <f t="shared" si="1"/>
        <v>43881</v>
      </c>
      <c r="X6" s="22">
        <f t="shared" si="1"/>
        <v>43882</v>
      </c>
      <c r="Y6" s="22">
        <f t="shared" si="1"/>
        <v>43883</v>
      </c>
      <c r="AB6" s="3"/>
      <c r="AC6" s="3"/>
      <c r="AD6" s="3"/>
      <c r="AE6" s="3"/>
    </row>
    <row r="7" spans="1:32" s="4" customFormat="1" ht="9" customHeight="1" x14ac:dyDescent="0.2">
      <c r="A7" s="83"/>
      <c r="B7" s="83"/>
      <c r="C7" s="83"/>
      <c r="D7" s="83"/>
      <c r="E7" s="83"/>
      <c r="F7" s="83"/>
      <c r="G7" s="83"/>
      <c r="H7" s="83"/>
      <c r="I7" s="11"/>
      <c r="J7" s="11"/>
      <c r="K7" s="22">
        <f t="shared" si="0"/>
        <v>43828</v>
      </c>
      <c r="L7" s="22">
        <f t="shared" si="0"/>
        <v>43829</v>
      </c>
      <c r="M7" s="22">
        <f t="shared" si="0"/>
        <v>43830</v>
      </c>
      <c r="N7" s="22" t="str">
        <f t="shared" si="0"/>
        <v/>
      </c>
      <c r="O7" s="22" t="str">
        <f t="shared" si="0"/>
        <v/>
      </c>
      <c r="P7" s="22" t="str">
        <f t="shared" si="0"/>
        <v/>
      </c>
      <c r="Q7" s="22" t="str">
        <f t="shared" si="0"/>
        <v/>
      </c>
      <c r="R7" s="3"/>
      <c r="S7" s="22">
        <f t="shared" si="1"/>
        <v>43884</v>
      </c>
      <c r="T7" s="22">
        <f t="shared" si="1"/>
        <v>43885</v>
      </c>
      <c r="U7" s="22">
        <f t="shared" si="1"/>
        <v>43886</v>
      </c>
      <c r="V7" s="22">
        <f t="shared" si="1"/>
        <v>43887</v>
      </c>
      <c r="W7" s="22">
        <f t="shared" si="1"/>
        <v>43888</v>
      </c>
      <c r="X7" s="22">
        <f t="shared" si="1"/>
        <v>43889</v>
      </c>
      <c r="Y7" s="22">
        <f t="shared" si="1"/>
        <v>43890</v>
      </c>
      <c r="AB7" s="3"/>
      <c r="AC7" s="3"/>
      <c r="AD7" s="3"/>
      <c r="AE7" s="3"/>
    </row>
    <row r="8" spans="1:32" s="5" customFormat="1" ht="9" customHeight="1" x14ac:dyDescent="0.25">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2" s="1" customFormat="1" ht="21" customHeight="1" x14ac:dyDescent="0.35">
      <c r="A9" s="85">
        <f>A10</f>
        <v>43828</v>
      </c>
      <c r="B9" s="86"/>
      <c r="C9" s="86">
        <f>C10</f>
        <v>43829</v>
      </c>
      <c r="D9" s="86"/>
      <c r="E9" s="86">
        <f>E10</f>
        <v>43830</v>
      </c>
      <c r="F9" s="86"/>
      <c r="G9" s="86">
        <f>G10</f>
        <v>43831</v>
      </c>
      <c r="H9" s="86"/>
      <c r="I9" s="86">
        <f>I10</f>
        <v>43832</v>
      </c>
      <c r="J9" s="86"/>
      <c r="K9" s="86">
        <f>K10</f>
        <v>43833</v>
      </c>
      <c r="L9" s="86"/>
      <c r="M9" s="86"/>
      <c r="N9" s="86"/>
      <c r="O9" s="86"/>
      <c r="P9" s="86"/>
      <c r="Q9" s="86"/>
      <c r="R9" s="86"/>
      <c r="S9" s="86">
        <f>S10</f>
        <v>43834</v>
      </c>
      <c r="T9" s="86"/>
      <c r="U9" s="86"/>
      <c r="V9" s="86"/>
      <c r="W9" s="86"/>
      <c r="X9" s="86"/>
      <c r="Y9" s="86"/>
      <c r="Z9" s="88"/>
      <c r="AB9" s="31" t="s">
        <v>0</v>
      </c>
      <c r="AC9" s="31"/>
      <c r="AD9" s="31"/>
      <c r="AE9" s="31"/>
      <c r="AF9" s="31"/>
    </row>
    <row r="10" spans="1:32" s="1" customFormat="1" ht="18.5" x14ac:dyDescent="0.35">
      <c r="A10" s="34">
        <f>$A$1-(WEEKDAY($A$1,1)-(start_day-1))-IF((WEEKDAY($A$1,1)-(start_day-1))&lt;=0,7,0)+1</f>
        <v>43828</v>
      </c>
      <c r="B10" s="36"/>
      <c r="C10" s="33">
        <f>A10+1</f>
        <v>43829</v>
      </c>
      <c r="D10" s="35"/>
      <c r="E10" s="33">
        <f>C10+1</f>
        <v>43830</v>
      </c>
      <c r="F10" s="35"/>
      <c r="G10" s="33">
        <f>E10+1</f>
        <v>43831</v>
      </c>
      <c r="H10" s="35"/>
      <c r="I10" s="33">
        <f>G10+1</f>
        <v>43832</v>
      </c>
      <c r="J10" s="35"/>
      <c r="K10" s="79">
        <f>I10+1</f>
        <v>43833</v>
      </c>
      <c r="L10" s="80"/>
      <c r="M10" s="81"/>
      <c r="N10" s="81"/>
      <c r="O10" s="81"/>
      <c r="P10" s="81"/>
      <c r="Q10" s="81"/>
      <c r="R10" s="82"/>
      <c r="S10" s="104">
        <f>K10+1</f>
        <v>43834</v>
      </c>
      <c r="T10" s="105"/>
      <c r="U10" s="77"/>
      <c r="V10" s="77"/>
      <c r="W10" s="77"/>
      <c r="X10" s="77"/>
      <c r="Y10" s="77"/>
      <c r="Z10" s="78"/>
      <c r="AB10" s="32" t="s">
        <v>1</v>
      </c>
      <c r="AC10" s="32"/>
      <c r="AD10" s="32"/>
      <c r="AE10" s="32"/>
      <c r="AF10" s="32"/>
    </row>
    <row r="11" spans="1:32" s="1" customFormat="1" ht="13" x14ac:dyDescent="0.25">
      <c r="A11" s="52"/>
      <c r="B11" s="53"/>
      <c r="C11" s="58" t="s">
        <v>19</v>
      </c>
      <c r="D11" s="59"/>
      <c r="E11" s="58" t="s">
        <v>19</v>
      </c>
      <c r="F11" s="59"/>
      <c r="G11" s="58" t="s">
        <v>19</v>
      </c>
      <c r="H11" s="59"/>
      <c r="I11" s="58" t="s">
        <v>19</v>
      </c>
      <c r="J11" s="59"/>
      <c r="K11" s="58" t="s">
        <v>19</v>
      </c>
      <c r="L11" s="84"/>
      <c r="M11" s="84"/>
      <c r="N11" s="84"/>
      <c r="O11" s="84"/>
      <c r="P11" s="84"/>
      <c r="Q11" s="84"/>
      <c r="R11" s="59"/>
      <c r="S11" s="67" t="s">
        <v>19</v>
      </c>
      <c r="T11" s="68"/>
      <c r="U11" s="68"/>
      <c r="V11" s="68"/>
      <c r="W11" s="68"/>
      <c r="X11" s="68"/>
      <c r="Y11" s="68"/>
      <c r="Z11" s="69"/>
    </row>
    <row r="12" spans="1:32" s="1" customFormat="1" ht="13" x14ac:dyDescent="0.25">
      <c r="A12" s="52"/>
      <c r="B12" s="53"/>
      <c r="C12" s="58" t="s">
        <v>35</v>
      </c>
      <c r="D12" s="59"/>
      <c r="E12" s="58" t="s">
        <v>34</v>
      </c>
      <c r="F12" s="59"/>
      <c r="G12" s="58" t="s">
        <v>10</v>
      </c>
      <c r="H12" s="59"/>
      <c r="I12" s="58" t="s">
        <v>10</v>
      </c>
      <c r="J12" s="59"/>
      <c r="K12" s="58" t="s">
        <v>10</v>
      </c>
      <c r="L12" s="90"/>
      <c r="M12" s="90"/>
      <c r="N12" s="90"/>
      <c r="O12" s="90"/>
      <c r="P12" s="90"/>
      <c r="Q12" s="90"/>
      <c r="R12" s="59"/>
      <c r="S12" s="52"/>
      <c r="T12" s="53"/>
      <c r="U12" s="53"/>
      <c r="V12" s="53"/>
      <c r="W12" s="53"/>
      <c r="X12" s="53"/>
      <c r="Y12" s="53"/>
      <c r="Z12" s="54"/>
    </row>
    <row r="13" spans="1:32" s="1" customFormat="1" x14ac:dyDescent="0.25">
      <c r="A13" s="52" t="s">
        <v>9</v>
      </c>
      <c r="B13" s="53"/>
      <c r="C13" s="49"/>
      <c r="D13" s="50"/>
      <c r="E13" s="49"/>
      <c r="F13" s="50"/>
      <c r="G13" s="49"/>
      <c r="H13" s="50"/>
      <c r="I13" s="49"/>
      <c r="J13" s="50"/>
      <c r="K13" s="49" t="s">
        <v>177</v>
      </c>
      <c r="L13" s="51"/>
      <c r="M13" s="51"/>
      <c r="N13" s="51"/>
      <c r="O13" s="51"/>
      <c r="P13" s="51"/>
      <c r="Q13" s="51"/>
      <c r="R13" s="50"/>
      <c r="S13" s="52" t="s">
        <v>177</v>
      </c>
      <c r="T13" s="53"/>
      <c r="U13" s="53"/>
      <c r="V13" s="53"/>
      <c r="W13" s="53"/>
      <c r="X13" s="53"/>
      <c r="Y13" s="53"/>
      <c r="Z13" s="54"/>
    </row>
    <row r="14" spans="1:32" s="1" customFormat="1" x14ac:dyDescent="0.25">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32" s="2" customFormat="1" ht="13.4" customHeight="1" x14ac:dyDescent="0.25">
      <c r="A15" s="71"/>
      <c r="B15" s="72"/>
      <c r="C15" s="74"/>
      <c r="D15" s="76"/>
      <c r="E15" s="74"/>
      <c r="F15" s="76"/>
      <c r="G15" s="74"/>
      <c r="H15" s="76"/>
      <c r="I15" s="74"/>
      <c r="J15" s="76"/>
      <c r="K15" s="74"/>
      <c r="L15" s="75"/>
      <c r="M15" s="75"/>
      <c r="N15" s="75"/>
      <c r="O15" s="75"/>
      <c r="P15" s="75"/>
      <c r="Q15" s="75"/>
      <c r="R15" s="76"/>
      <c r="S15" s="71"/>
      <c r="T15" s="72"/>
      <c r="U15" s="72"/>
      <c r="V15" s="72"/>
      <c r="W15" s="72"/>
      <c r="X15" s="72"/>
      <c r="Y15" s="72"/>
      <c r="Z15" s="73"/>
      <c r="AA15" s="1"/>
    </row>
    <row r="16" spans="1:32" s="1" customFormat="1" ht="18.5" x14ac:dyDescent="0.3">
      <c r="A16" s="34">
        <f>S10+1</f>
        <v>43835</v>
      </c>
      <c r="B16" s="36"/>
      <c r="C16" s="33">
        <f>A16+1</f>
        <v>43836</v>
      </c>
      <c r="D16" s="35"/>
      <c r="E16" s="33">
        <f>C16+1</f>
        <v>43837</v>
      </c>
      <c r="F16" s="35"/>
      <c r="G16" s="33">
        <f>E16+1</f>
        <v>43838</v>
      </c>
      <c r="H16" s="35"/>
      <c r="I16" s="33">
        <f>G16+1</f>
        <v>43839</v>
      </c>
      <c r="J16" s="35"/>
      <c r="K16" s="79">
        <f>I16+1</f>
        <v>43840</v>
      </c>
      <c r="L16" s="80"/>
      <c r="M16" s="81"/>
      <c r="N16" s="81"/>
      <c r="O16" s="81"/>
      <c r="P16" s="81"/>
      <c r="Q16" s="81"/>
      <c r="R16" s="82"/>
      <c r="S16" s="93">
        <f>K16+1</f>
        <v>43841</v>
      </c>
      <c r="T16" s="94"/>
      <c r="U16" s="77"/>
      <c r="V16" s="77"/>
      <c r="W16" s="77"/>
      <c r="X16" s="77"/>
      <c r="Y16" s="77"/>
      <c r="Z16" s="78"/>
      <c r="AB16" s="27" t="s">
        <v>2</v>
      </c>
      <c r="AC16" s="10"/>
      <c r="AD16" s="10"/>
    </row>
    <row r="17" spans="1:31" s="1" customFormat="1" ht="13" x14ac:dyDescent="0.3">
      <c r="A17" s="52"/>
      <c r="B17" s="53"/>
      <c r="C17" s="49" t="s">
        <v>196</v>
      </c>
      <c r="D17" s="50"/>
      <c r="E17" s="64" t="s">
        <v>38</v>
      </c>
      <c r="F17" s="65"/>
      <c r="G17" s="64" t="s">
        <v>197</v>
      </c>
      <c r="H17" s="66"/>
      <c r="I17" s="64" t="s">
        <v>198</v>
      </c>
      <c r="J17" s="65"/>
      <c r="K17" s="55" t="s">
        <v>71</v>
      </c>
      <c r="L17" s="56"/>
      <c r="M17" s="56"/>
      <c r="N17" s="56"/>
      <c r="O17" s="56"/>
      <c r="P17" s="56"/>
      <c r="Q17" s="56"/>
      <c r="R17" s="57"/>
      <c r="S17" s="67" t="s">
        <v>40</v>
      </c>
      <c r="T17" s="68"/>
      <c r="U17" s="68"/>
      <c r="V17" s="68"/>
      <c r="W17" s="68"/>
      <c r="X17" s="68"/>
      <c r="Y17" s="68"/>
      <c r="Z17" s="69"/>
      <c r="AB17" s="10"/>
    </row>
    <row r="18" spans="1:31" s="1" customFormat="1" ht="13" x14ac:dyDescent="0.3">
      <c r="A18" s="52"/>
      <c r="B18" s="53"/>
      <c r="C18" s="49" t="s">
        <v>180</v>
      </c>
      <c r="D18" s="50"/>
      <c r="E18" s="64" t="s">
        <v>74</v>
      </c>
      <c r="F18" s="89"/>
      <c r="G18" s="64" t="s">
        <v>75</v>
      </c>
      <c r="H18" s="89"/>
      <c r="I18" s="64" t="s">
        <v>73</v>
      </c>
      <c r="J18" s="89"/>
      <c r="K18" s="49" t="s">
        <v>93</v>
      </c>
      <c r="L18" s="51"/>
      <c r="M18" s="51"/>
      <c r="N18" s="51"/>
      <c r="O18" s="51"/>
      <c r="P18" s="51"/>
      <c r="Q18" s="51"/>
      <c r="R18" s="50"/>
      <c r="S18" s="70">
        <v>0.33333333333333331</v>
      </c>
      <c r="T18" s="68"/>
      <c r="U18" s="68"/>
      <c r="V18" s="68"/>
      <c r="W18" s="68"/>
      <c r="X18" s="68"/>
      <c r="Y18" s="68"/>
      <c r="Z18" s="69"/>
      <c r="AB18" s="10"/>
      <c r="AC18" s="28" t="s">
        <v>3</v>
      </c>
      <c r="AD18" s="29">
        <v>2020</v>
      </c>
    </row>
    <row r="19" spans="1:31" s="1" customFormat="1" ht="13" x14ac:dyDescent="0.3">
      <c r="A19" s="52"/>
      <c r="B19" s="53"/>
      <c r="C19" s="49"/>
      <c r="D19" s="50"/>
      <c r="E19" s="64" t="s">
        <v>10</v>
      </c>
      <c r="F19" s="89"/>
      <c r="G19" s="49" t="s">
        <v>10</v>
      </c>
      <c r="H19" s="50"/>
      <c r="I19" s="49" t="s">
        <v>72</v>
      </c>
      <c r="J19" s="50"/>
      <c r="K19" s="49"/>
      <c r="L19" s="51"/>
      <c r="M19" s="51"/>
      <c r="N19" s="51"/>
      <c r="O19" s="51"/>
      <c r="P19" s="51"/>
      <c r="Q19" s="51"/>
      <c r="R19" s="50"/>
      <c r="S19" s="52" t="s">
        <v>39</v>
      </c>
      <c r="T19" s="53"/>
      <c r="U19" s="53"/>
      <c r="V19" s="53"/>
      <c r="W19" s="53"/>
      <c r="X19" s="53"/>
      <c r="Y19" s="53"/>
      <c r="Z19" s="54"/>
      <c r="AB19" s="10"/>
    </row>
    <row r="20" spans="1:31" s="1" customFormat="1" ht="13" x14ac:dyDescent="0.3">
      <c r="A20" s="52"/>
      <c r="B20" s="53"/>
      <c r="C20" s="49"/>
      <c r="D20" s="50"/>
      <c r="E20" s="64"/>
      <c r="F20" s="89"/>
      <c r="G20" s="95"/>
      <c r="H20" s="50"/>
      <c r="I20" s="96" t="s">
        <v>178</v>
      </c>
      <c r="J20" s="97"/>
      <c r="K20" s="49"/>
      <c r="L20" s="51"/>
      <c r="M20" s="51"/>
      <c r="N20" s="51"/>
      <c r="O20" s="51"/>
      <c r="P20" s="51"/>
      <c r="Q20" s="51"/>
      <c r="R20" s="50"/>
      <c r="S20" s="52"/>
      <c r="T20" s="53"/>
      <c r="U20" s="53"/>
      <c r="V20" s="53"/>
      <c r="W20" s="53"/>
      <c r="X20" s="53"/>
      <c r="Y20" s="53"/>
      <c r="Z20" s="54"/>
      <c r="AB20" s="10"/>
      <c r="AC20" s="28" t="s">
        <v>4</v>
      </c>
      <c r="AD20" s="29">
        <v>1</v>
      </c>
    </row>
    <row r="21" spans="1:31" s="2" customFormat="1" ht="13.4" customHeight="1" x14ac:dyDescent="0.25">
      <c r="A21" s="71"/>
      <c r="B21" s="72"/>
      <c r="C21" s="74"/>
      <c r="D21" s="76"/>
      <c r="E21" s="91" t="s">
        <v>10</v>
      </c>
      <c r="F21" s="92"/>
      <c r="G21" s="74"/>
      <c r="H21" s="76"/>
      <c r="I21" s="106" t="s">
        <v>210</v>
      </c>
      <c r="J21" s="107"/>
      <c r="K21" s="74"/>
      <c r="L21" s="75"/>
      <c r="M21" s="75"/>
      <c r="N21" s="75"/>
      <c r="O21" s="75"/>
      <c r="P21" s="75"/>
      <c r="Q21" s="75"/>
      <c r="R21" s="76"/>
      <c r="S21" s="71"/>
      <c r="T21" s="72"/>
      <c r="U21" s="72"/>
      <c r="V21" s="72"/>
      <c r="W21" s="72"/>
      <c r="X21" s="72"/>
      <c r="Y21" s="72"/>
      <c r="Z21" s="73"/>
      <c r="AA21" s="1"/>
      <c r="AB21" s="1"/>
      <c r="AC21" s="1"/>
      <c r="AD21" s="1"/>
      <c r="AE21" s="1"/>
    </row>
    <row r="22" spans="1:31" s="1" customFormat="1" ht="18.5" x14ac:dyDescent="0.25">
      <c r="A22" s="34">
        <f>S16+1</f>
        <v>43842</v>
      </c>
      <c r="B22" s="36"/>
      <c r="C22" s="33">
        <f>A22+1</f>
        <v>43843</v>
      </c>
      <c r="D22" s="43" t="s">
        <v>10</v>
      </c>
      <c r="E22" s="33">
        <f>C22+1</f>
        <v>43844</v>
      </c>
      <c r="F22" s="35"/>
      <c r="G22" s="33">
        <f>E22+1</f>
        <v>43845</v>
      </c>
      <c r="H22" s="35"/>
      <c r="I22" s="33">
        <f>G22+1</f>
        <v>43846</v>
      </c>
      <c r="J22" s="35"/>
      <c r="K22" s="79">
        <f>I22+1</f>
        <v>43847</v>
      </c>
      <c r="L22" s="80"/>
      <c r="M22" s="81"/>
      <c r="N22" s="81"/>
      <c r="O22" s="81"/>
      <c r="P22" s="81"/>
      <c r="Q22" s="81"/>
      <c r="R22" s="82"/>
      <c r="S22" s="93">
        <f>K22+1</f>
        <v>43848</v>
      </c>
      <c r="T22" s="94"/>
      <c r="U22" s="77"/>
      <c r="V22" s="77"/>
      <c r="W22" s="77"/>
      <c r="X22" s="77"/>
      <c r="Y22" s="77"/>
      <c r="Z22" s="78"/>
      <c r="AB22" s="27" t="s">
        <v>5</v>
      </c>
      <c r="AC22" s="2"/>
      <c r="AD22" s="2"/>
      <c r="AE22" s="2"/>
    </row>
    <row r="23" spans="1:31" s="1" customFormat="1" ht="13" x14ac:dyDescent="0.3">
      <c r="A23" s="52"/>
      <c r="B23" s="53"/>
      <c r="C23" s="64" t="s">
        <v>50</v>
      </c>
      <c r="D23" s="89"/>
      <c r="E23" s="64" t="s">
        <v>41</v>
      </c>
      <c r="F23" s="89"/>
      <c r="G23" s="64" t="s">
        <v>113</v>
      </c>
      <c r="H23" s="66"/>
      <c r="I23" s="55" t="s">
        <v>112</v>
      </c>
      <c r="J23" s="57"/>
      <c r="K23" s="55" t="s">
        <v>200</v>
      </c>
      <c r="L23" s="56"/>
      <c r="M23" s="56"/>
      <c r="N23" s="56"/>
      <c r="O23" s="56"/>
      <c r="P23" s="56"/>
      <c r="Q23" s="56"/>
      <c r="R23" s="57"/>
      <c r="S23" s="67" t="s">
        <v>19</v>
      </c>
      <c r="T23" s="68"/>
      <c r="U23" s="68"/>
      <c r="V23" s="68"/>
      <c r="W23" s="68"/>
      <c r="X23" s="68"/>
      <c r="Y23" s="68"/>
      <c r="Z23" s="69"/>
      <c r="AC23" s="10"/>
      <c r="AD23" s="10"/>
    </row>
    <row r="24" spans="1:31" s="1" customFormat="1" ht="13" x14ac:dyDescent="0.3">
      <c r="A24" s="52"/>
      <c r="B24" s="53"/>
      <c r="C24" s="64" t="s">
        <v>49</v>
      </c>
      <c r="D24" s="89"/>
      <c r="E24" s="64" t="s">
        <v>94</v>
      </c>
      <c r="F24" s="89"/>
      <c r="G24" s="64" t="s">
        <v>179</v>
      </c>
      <c r="H24" s="89"/>
      <c r="I24" s="64" t="s">
        <v>154</v>
      </c>
      <c r="J24" s="89"/>
      <c r="K24" s="49" t="s">
        <v>114</v>
      </c>
      <c r="L24" s="51"/>
      <c r="M24" s="51"/>
      <c r="N24" s="51"/>
      <c r="O24" s="51"/>
      <c r="P24" s="51"/>
      <c r="Q24" s="51"/>
      <c r="R24" s="50"/>
      <c r="S24" s="70" t="s">
        <v>10</v>
      </c>
      <c r="T24" s="68"/>
      <c r="U24" s="68"/>
      <c r="V24" s="68"/>
      <c r="W24" s="68"/>
      <c r="X24" s="68"/>
      <c r="Y24" s="68"/>
      <c r="Z24" s="69"/>
      <c r="AB24" s="10"/>
      <c r="AC24" s="28" t="s">
        <v>6</v>
      </c>
      <c r="AD24" s="29">
        <v>1</v>
      </c>
      <c r="AE24" s="2"/>
    </row>
    <row r="25" spans="1:31" s="1" customFormat="1" ht="13" x14ac:dyDescent="0.3">
      <c r="A25" s="52"/>
      <c r="B25" s="53"/>
      <c r="C25" s="49"/>
      <c r="D25" s="50"/>
      <c r="E25" s="49"/>
      <c r="F25" s="50"/>
      <c r="G25" s="49" t="s">
        <v>157</v>
      </c>
      <c r="H25" s="50"/>
      <c r="I25" s="49" t="s">
        <v>10</v>
      </c>
      <c r="J25" s="50"/>
      <c r="K25" s="49" t="s">
        <v>10</v>
      </c>
      <c r="L25" s="51"/>
      <c r="M25" s="51"/>
      <c r="N25" s="51"/>
      <c r="O25" s="51"/>
      <c r="P25" s="51"/>
      <c r="Q25" s="51"/>
      <c r="R25" s="50"/>
      <c r="S25" s="52" t="s">
        <v>10</v>
      </c>
      <c r="T25" s="53"/>
      <c r="U25" s="53"/>
      <c r="V25" s="53"/>
      <c r="W25" s="53"/>
      <c r="X25" s="53"/>
      <c r="Y25" s="53"/>
      <c r="Z25" s="54"/>
      <c r="AB25" s="10"/>
      <c r="AC25" s="10"/>
      <c r="AD25" s="10"/>
    </row>
    <row r="26" spans="1:31" s="1" customFormat="1" ht="13" x14ac:dyDescent="0.3">
      <c r="A26" s="52"/>
      <c r="B26" s="53"/>
      <c r="C26" s="49"/>
      <c r="D26" s="50"/>
      <c r="E26" s="49"/>
      <c r="F26" s="50"/>
      <c r="G26" s="96" t="s">
        <v>211</v>
      </c>
      <c r="H26" s="97"/>
      <c r="I26" s="49"/>
      <c r="J26" s="50"/>
      <c r="K26" s="49"/>
      <c r="L26" s="51"/>
      <c r="M26" s="51"/>
      <c r="N26" s="51"/>
      <c r="O26" s="51"/>
      <c r="P26" s="51"/>
      <c r="Q26" s="51"/>
      <c r="R26" s="50"/>
      <c r="S26" s="52" t="s">
        <v>10</v>
      </c>
      <c r="T26" s="53"/>
      <c r="U26" s="53"/>
      <c r="V26" s="53"/>
      <c r="W26" s="53"/>
      <c r="X26" s="53"/>
      <c r="Y26" s="53"/>
      <c r="Z26" s="54"/>
      <c r="AD26" s="10"/>
    </row>
    <row r="27" spans="1:31" s="2" customFormat="1" ht="13" x14ac:dyDescent="0.3">
      <c r="A27" s="71"/>
      <c r="B27" s="72"/>
      <c r="C27" s="74"/>
      <c r="D27" s="76"/>
      <c r="E27" s="74"/>
      <c r="F27" s="76"/>
      <c r="G27" s="96" t="s">
        <v>212</v>
      </c>
      <c r="H27" s="97"/>
      <c r="I27" s="74"/>
      <c r="J27" s="76"/>
      <c r="K27" s="74"/>
      <c r="L27" s="75"/>
      <c r="M27" s="75"/>
      <c r="N27" s="75"/>
      <c r="O27" s="75"/>
      <c r="P27" s="75"/>
      <c r="Q27" s="75"/>
      <c r="R27" s="76"/>
      <c r="S27" s="71"/>
      <c r="T27" s="72"/>
      <c r="U27" s="72"/>
      <c r="V27" s="72"/>
      <c r="W27" s="72"/>
      <c r="X27" s="72"/>
      <c r="Y27" s="72"/>
      <c r="Z27" s="73"/>
      <c r="AA27" s="1"/>
      <c r="AD27" s="10"/>
      <c r="AE27" s="1"/>
    </row>
    <row r="28" spans="1:31" s="1" customFormat="1" ht="18.5" x14ac:dyDescent="0.3">
      <c r="A28" s="34">
        <f>S22+1</f>
        <v>43849</v>
      </c>
      <c r="B28" s="36"/>
      <c r="C28" s="33">
        <f>A28+1</f>
        <v>43850</v>
      </c>
      <c r="D28" s="44" t="s">
        <v>48</v>
      </c>
      <c r="E28" s="33">
        <f>C28+1</f>
        <v>43851</v>
      </c>
      <c r="F28" s="35"/>
      <c r="G28" s="33">
        <f>E28+1</f>
        <v>43852</v>
      </c>
      <c r="H28" s="35"/>
      <c r="I28" s="33">
        <f>G28+1</f>
        <v>43853</v>
      </c>
      <c r="J28" s="35"/>
      <c r="K28" s="79">
        <f>I28+1</f>
        <v>43854</v>
      </c>
      <c r="L28" s="80"/>
      <c r="M28" s="81"/>
      <c r="N28" s="81"/>
      <c r="O28" s="81"/>
      <c r="P28" s="81"/>
      <c r="Q28" s="81"/>
      <c r="R28" s="82"/>
      <c r="S28" s="93">
        <f>K28+1</f>
        <v>43855</v>
      </c>
      <c r="T28" s="94"/>
      <c r="U28" s="77"/>
      <c r="V28" s="77"/>
      <c r="W28" s="77"/>
      <c r="X28" s="77"/>
      <c r="Y28" s="77"/>
      <c r="Z28" s="78"/>
      <c r="AB28" s="27"/>
      <c r="AC28" s="10"/>
      <c r="AD28" s="10"/>
    </row>
    <row r="29" spans="1:31" s="1" customFormat="1" ht="13" x14ac:dyDescent="0.3">
      <c r="A29" s="52"/>
      <c r="B29" s="53"/>
      <c r="C29" s="64" t="s">
        <v>30</v>
      </c>
      <c r="D29" s="89"/>
      <c r="E29" s="64" t="s">
        <v>41</v>
      </c>
      <c r="F29" s="89"/>
      <c r="G29" s="64" t="s">
        <v>111</v>
      </c>
      <c r="H29" s="66"/>
      <c r="I29" s="64" t="s">
        <v>12</v>
      </c>
      <c r="J29" s="65"/>
      <c r="K29" s="55" t="s">
        <v>201</v>
      </c>
      <c r="L29" s="56"/>
      <c r="M29" s="56"/>
      <c r="N29" s="56"/>
      <c r="O29" s="56"/>
      <c r="P29" s="56"/>
      <c r="Q29" s="56"/>
      <c r="R29" s="57"/>
      <c r="S29" s="67" t="s">
        <v>40</v>
      </c>
      <c r="T29" s="68"/>
      <c r="U29" s="68"/>
      <c r="V29" s="68"/>
      <c r="W29" s="68"/>
      <c r="X29" s="68"/>
      <c r="Y29" s="68"/>
      <c r="Z29" s="69"/>
      <c r="AB29" s="10"/>
      <c r="AC29" s="30"/>
      <c r="AD29" s="10"/>
    </row>
    <row r="30" spans="1:31" s="1" customFormat="1" ht="13" x14ac:dyDescent="0.3">
      <c r="A30" s="52"/>
      <c r="B30" s="53"/>
      <c r="C30" s="64" t="s">
        <v>10</v>
      </c>
      <c r="D30" s="89"/>
      <c r="E30" s="64" t="s">
        <v>134</v>
      </c>
      <c r="F30" s="89"/>
      <c r="G30" s="64" t="s">
        <v>158</v>
      </c>
      <c r="H30" s="89"/>
      <c r="I30" s="64" t="s">
        <v>130</v>
      </c>
      <c r="J30" s="89"/>
      <c r="K30" s="55" t="s">
        <v>131</v>
      </c>
      <c r="L30" s="56"/>
      <c r="M30" s="56"/>
      <c r="N30" s="56"/>
      <c r="O30" s="56"/>
      <c r="P30" s="56"/>
      <c r="Q30" s="56"/>
      <c r="R30" s="57"/>
      <c r="S30" s="70">
        <v>0.33333333333333331</v>
      </c>
      <c r="T30" s="68"/>
      <c r="U30" s="68"/>
      <c r="V30" s="68"/>
      <c r="W30" s="68"/>
      <c r="X30" s="68"/>
      <c r="Y30" s="68"/>
      <c r="Z30" s="69"/>
      <c r="AB30" s="10"/>
      <c r="AC30" s="30"/>
      <c r="AD30" s="10"/>
      <c r="AE30" s="2"/>
    </row>
    <row r="31" spans="1:31" s="1" customFormat="1" ht="13" x14ac:dyDescent="0.3">
      <c r="A31" s="52"/>
      <c r="B31" s="53"/>
      <c r="C31" s="49"/>
      <c r="D31" s="50"/>
      <c r="E31" s="49"/>
      <c r="F31" s="50"/>
      <c r="G31" s="49"/>
      <c r="H31" s="50"/>
      <c r="I31" s="49" t="s">
        <v>132</v>
      </c>
      <c r="J31" s="50"/>
      <c r="K31" s="49" t="s">
        <v>133</v>
      </c>
      <c r="L31" s="51"/>
      <c r="M31" s="51"/>
      <c r="N31" s="51"/>
      <c r="O31" s="51"/>
      <c r="P31" s="51"/>
      <c r="Q31" s="51"/>
      <c r="R31" s="50"/>
      <c r="S31" s="52" t="s">
        <v>10</v>
      </c>
      <c r="T31" s="53"/>
      <c r="U31" s="53"/>
      <c r="V31" s="53"/>
      <c r="W31" s="53"/>
      <c r="X31" s="53"/>
      <c r="Y31" s="53"/>
      <c r="Z31" s="54"/>
      <c r="AC31" s="10"/>
      <c r="AD31" s="10"/>
    </row>
    <row r="32" spans="1:31" s="1" customFormat="1" ht="13" x14ac:dyDescent="0.3">
      <c r="A32" s="52"/>
      <c r="B32" s="53"/>
      <c r="C32" s="49"/>
      <c r="D32" s="50"/>
      <c r="E32" s="49"/>
      <c r="F32" s="50"/>
      <c r="G32" s="49"/>
      <c r="H32" s="50"/>
      <c r="I32" s="49"/>
      <c r="J32" s="50"/>
      <c r="K32" s="49"/>
      <c r="L32" s="51"/>
      <c r="M32" s="51"/>
      <c r="N32" s="51"/>
      <c r="O32" s="51"/>
      <c r="P32" s="51"/>
      <c r="Q32" s="51"/>
      <c r="R32" s="50"/>
      <c r="S32" s="52"/>
      <c r="T32" s="53"/>
      <c r="U32" s="53"/>
      <c r="V32" s="53"/>
      <c r="W32" s="53"/>
      <c r="X32" s="53"/>
      <c r="Y32" s="53"/>
      <c r="Z32" s="54"/>
      <c r="AD32" s="10"/>
    </row>
    <row r="33" spans="1:31" s="2" customFormat="1" x14ac:dyDescent="0.25">
      <c r="A33" s="71"/>
      <c r="B33" s="72"/>
      <c r="C33" s="74"/>
      <c r="D33" s="76"/>
      <c r="E33" s="74"/>
      <c r="F33" s="76"/>
      <c r="G33" s="74"/>
      <c r="H33" s="76"/>
      <c r="I33" s="74"/>
      <c r="J33" s="76"/>
      <c r="K33" s="74"/>
      <c r="L33" s="75"/>
      <c r="M33" s="75"/>
      <c r="N33" s="75"/>
      <c r="O33" s="75"/>
      <c r="P33" s="75"/>
      <c r="Q33" s="75"/>
      <c r="R33" s="76"/>
      <c r="S33" s="71"/>
      <c r="T33" s="72"/>
      <c r="U33" s="72"/>
      <c r="V33" s="72"/>
      <c r="W33" s="72"/>
      <c r="X33" s="72"/>
      <c r="Y33" s="72"/>
      <c r="Z33" s="73"/>
      <c r="AA33" s="1"/>
      <c r="AD33" s="1"/>
      <c r="AE33" s="1"/>
    </row>
    <row r="34" spans="1:31" s="1" customFormat="1" ht="18.5" x14ac:dyDescent="0.3">
      <c r="A34" s="34">
        <f>S28+1</f>
        <v>43856</v>
      </c>
      <c r="B34" s="36"/>
      <c r="C34" s="33">
        <f>A34+1</f>
        <v>43857</v>
      </c>
      <c r="D34" s="35"/>
      <c r="E34" s="33">
        <f>C34+1</f>
        <v>43858</v>
      </c>
      <c r="F34" s="35"/>
      <c r="G34" s="33">
        <f>E34+1</f>
        <v>43859</v>
      </c>
      <c r="H34" s="35"/>
      <c r="I34" s="33">
        <f>G34+1</f>
        <v>43860</v>
      </c>
      <c r="J34" s="35"/>
      <c r="K34" s="79">
        <f>I34+1</f>
        <v>43861</v>
      </c>
      <c r="L34" s="80"/>
      <c r="M34" s="81"/>
      <c r="N34" s="81"/>
      <c r="O34" s="81"/>
      <c r="P34" s="81"/>
      <c r="Q34" s="81"/>
      <c r="R34" s="82"/>
      <c r="S34" s="93">
        <f>K34+1</f>
        <v>43862</v>
      </c>
      <c r="T34" s="94"/>
      <c r="U34" s="77"/>
      <c r="V34" s="77"/>
      <c r="W34" s="77"/>
      <c r="X34" s="77"/>
      <c r="Y34" s="77"/>
      <c r="Z34" s="78"/>
      <c r="AB34" s="27"/>
      <c r="AC34" s="10"/>
    </row>
    <row r="35" spans="1:31" s="1" customFormat="1" ht="13" x14ac:dyDescent="0.3">
      <c r="A35" s="52"/>
      <c r="B35" s="53"/>
      <c r="C35" s="64" t="s">
        <v>44</v>
      </c>
      <c r="D35" s="89"/>
      <c r="E35" s="64" t="s">
        <v>51</v>
      </c>
      <c r="F35" s="89"/>
      <c r="G35" s="102" t="s">
        <v>11</v>
      </c>
      <c r="H35" s="103"/>
      <c r="I35" s="64" t="s">
        <v>69</v>
      </c>
      <c r="J35" s="89"/>
      <c r="K35" s="98" t="s">
        <v>108</v>
      </c>
      <c r="L35" s="99"/>
      <c r="M35" s="99"/>
      <c r="N35" s="99"/>
      <c r="O35" s="99"/>
      <c r="P35" s="99"/>
      <c r="Q35" s="99"/>
      <c r="R35" s="57"/>
      <c r="S35" s="67" t="s">
        <v>40</v>
      </c>
      <c r="T35" s="68"/>
      <c r="U35" s="68"/>
      <c r="V35" s="68"/>
      <c r="W35" s="68"/>
      <c r="X35" s="68"/>
      <c r="Y35" s="68"/>
      <c r="Z35" s="69"/>
      <c r="AB35" s="10"/>
      <c r="AC35" s="30"/>
    </row>
    <row r="36" spans="1:31" s="1" customFormat="1" ht="13" x14ac:dyDescent="0.25">
      <c r="A36" s="52"/>
      <c r="B36" s="53"/>
      <c r="C36" s="64" t="s">
        <v>49</v>
      </c>
      <c r="D36" s="89"/>
      <c r="E36" s="64" t="s">
        <v>78</v>
      </c>
      <c r="F36" s="89"/>
      <c r="G36" s="100" t="s">
        <v>181</v>
      </c>
      <c r="H36" s="101"/>
      <c r="I36" s="49" t="s">
        <v>110</v>
      </c>
      <c r="J36" s="50"/>
      <c r="K36" s="49" t="s">
        <v>109</v>
      </c>
      <c r="L36" s="51"/>
      <c r="M36" s="51"/>
      <c r="N36" s="51"/>
      <c r="O36" s="51"/>
      <c r="P36" s="51"/>
      <c r="Q36" s="51"/>
      <c r="R36" s="50"/>
      <c r="S36" s="70">
        <v>0.33333333333333331</v>
      </c>
      <c r="T36" s="68"/>
      <c r="U36" s="68"/>
      <c r="V36" s="68"/>
      <c r="W36" s="68"/>
      <c r="X36" s="68"/>
      <c r="Y36" s="68"/>
      <c r="Z36" s="69"/>
      <c r="AC36" s="30"/>
    </row>
    <row r="37" spans="1:31" s="1" customFormat="1" x14ac:dyDescent="0.25">
      <c r="A37" s="52"/>
      <c r="B37" s="53"/>
      <c r="C37" s="49"/>
      <c r="D37" s="50"/>
      <c r="E37" s="49"/>
      <c r="F37" s="50"/>
      <c r="G37" s="49"/>
      <c r="H37" s="50"/>
      <c r="I37" s="49" t="s">
        <v>10</v>
      </c>
      <c r="J37" s="50"/>
      <c r="K37" s="49"/>
      <c r="L37" s="51"/>
      <c r="M37" s="51"/>
      <c r="N37" s="51"/>
      <c r="O37" s="51"/>
      <c r="P37" s="51"/>
      <c r="Q37" s="51"/>
      <c r="R37" s="50"/>
      <c r="S37" s="52" t="s">
        <v>10</v>
      </c>
      <c r="T37" s="53"/>
      <c r="U37" s="53"/>
      <c r="V37" s="53"/>
      <c r="W37" s="53"/>
      <c r="X37" s="53"/>
      <c r="Y37" s="53"/>
      <c r="Z37" s="54"/>
    </row>
    <row r="38" spans="1:31" s="1" customFormat="1" x14ac:dyDescent="0.25">
      <c r="A38" s="52"/>
      <c r="B38" s="53"/>
      <c r="C38" s="49"/>
      <c r="D38" s="50"/>
      <c r="E38" s="49"/>
      <c r="F38" s="50"/>
      <c r="G38" s="49"/>
      <c r="H38" s="50"/>
      <c r="I38" s="49"/>
      <c r="J38" s="50"/>
      <c r="K38" s="49"/>
      <c r="L38" s="51"/>
      <c r="M38" s="51"/>
      <c r="N38" s="51"/>
      <c r="O38" s="51"/>
      <c r="P38" s="51"/>
      <c r="Q38" s="51"/>
      <c r="R38" s="50"/>
      <c r="S38" s="52"/>
      <c r="T38" s="53"/>
      <c r="U38" s="53"/>
      <c r="V38" s="53"/>
      <c r="W38" s="53"/>
      <c r="X38" s="53"/>
      <c r="Y38" s="53"/>
      <c r="Z38" s="54"/>
    </row>
    <row r="39" spans="1:31" s="2" customFormat="1" x14ac:dyDescent="0.25">
      <c r="A39" s="71"/>
      <c r="B39" s="72"/>
      <c r="C39" s="74"/>
      <c r="D39" s="76"/>
      <c r="E39" s="74"/>
      <c r="F39" s="76"/>
      <c r="G39" s="74"/>
      <c r="H39" s="76"/>
      <c r="I39" s="74" t="s">
        <v>10</v>
      </c>
      <c r="J39" s="76"/>
      <c r="K39" s="74" t="s">
        <v>10</v>
      </c>
      <c r="L39" s="75"/>
      <c r="M39" s="75"/>
      <c r="N39" s="75"/>
      <c r="O39" s="75"/>
      <c r="P39" s="75"/>
      <c r="Q39" s="75"/>
      <c r="R39" s="76"/>
      <c r="S39" s="71" t="s">
        <v>10</v>
      </c>
      <c r="T39" s="72"/>
      <c r="U39" s="72"/>
      <c r="V39" s="72"/>
      <c r="W39" s="72"/>
      <c r="X39" s="72"/>
      <c r="Y39" s="72"/>
      <c r="Z39" s="73"/>
      <c r="AA39" s="1"/>
    </row>
    <row r="40" spans="1:31" ht="18.5" x14ac:dyDescent="0.3">
      <c r="A40" s="34">
        <f>S34+1</f>
        <v>43863</v>
      </c>
      <c r="B40" s="36"/>
      <c r="C40" s="33">
        <f>A40+1</f>
        <v>43864</v>
      </c>
      <c r="D40" s="35"/>
      <c r="E40" s="37" t="s">
        <v>7</v>
      </c>
      <c r="F40" s="17"/>
      <c r="G40" s="17"/>
      <c r="H40" s="17"/>
      <c r="I40" s="17"/>
      <c r="J40" s="17"/>
      <c r="K40" s="17"/>
      <c r="L40" s="17"/>
      <c r="M40" s="17"/>
      <c r="N40" s="17"/>
      <c r="O40" s="17"/>
      <c r="P40" s="17"/>
      <c r="Q40" s="17"/>
      <c r="R40" s="17"/>
      <c r="S40" s="17"/>
      <c r="T40" s="17"/>
      <c r="U40" s="17"/>
      <c r="V40" s="17"/>
      <c r="W40" s="17"/>
      <c r="X40" s="17"/>
      <c r="Y40" s="17"/>
      <c r="Z40" s="38"/>
    </row>
    <row r="41" spans="1:31" x14ac:dyDescent="0.25">
      <c r="A41" s="52"/>
      <c r="B41" s="53"/>
      <c r="C41" s="49"/>
      <c r="D41" s="50"/>
      <c r="E41" s="18"/>
      <c r="F41" s="6"/>
      <c r="G41" s="6"/>
      <c r="H41" s="6"/>
      <c r="I41" s="6"/>
      <c r="J41" s="6"/>
      <c r="K41" s="6"/>
      <c r="L41" s="6"/>
      <c r="M41" s="6"/>
      <c r="N41" s="6"/>
      <c r="O41" s="6"/>
      <c r="P41" s="6"/>
      <c r="Q41" s="6"/>
      <c r="R41" s="6"/>
      <c r="S41" s="6"/>
      <c r="T41" s="6"/>
      <c r="U41" s="6"/>
      <c r="V41" s="6"/>
      <c r="W41" s="6"/>
      <c r="X41" s="6"/>
      <c r="Y41" s="6"/>
      <c r="Z41" s="39"/>
    </row>
    <row r="42" spans="1:31" x14ac:dyDescent="0.25">
      <c r="A42" s="52"/>
      <c r="B42" s="53"/>
      <c r="C42" s="49"/>
      <c r="D42" s="50"/>
      <c r="E42" s="18"/>
      <c r="F42" s="6"/>
      <c r="G42" s="6"/>
      <c r="H42" s="6"/>
      <c r="I42" s="6"/>
      <c r="J42" s="6"/>
      <c r="K42" s="6"/>
      <c r="L42" s="6"/>
      <c r="M42" s="6"/>
      <c r="N42" s="6"/>
      <c r="O42" s="6"/>
      <c r="P42" s="6"/>
      <c r="Q42" s="6"/>
      <c r="R42" s="6"/>
      <c r="S42" s="6"/>
      <c r="T42" s="6"/>
      <c r="U42" s="6"/>
      <c r="V42" s="6"/>
      <c r="W42" s="6"/>
      <c r="X42" s="6"/>
      <c r="Y42" s="6"/>
      <c r="Z42" s="40"/>
    </row>
    <row r="43" spans="1:31" x14ac:dyDescent="0.25">
      <c r="A43" s="52"/>
      <c r="B43" s="53"/>
      <c r="C43" s="49"/>
      <c r="D43" s="50"/>
      <c r="E43" s="18"/>
      <c r="F43" s="6"/>
      <c r="G43" s="6"/>
      <c r="H43" s="6"/>
      <c r="I43" s="6"/>
      <c r="J43" s="6"/>
      <c r="K43" s="6"/>
      <c r="L43" s="6"/>
      <c r="M43" s="6"/>
      <c r="N43" s="6"/>
      <c r="O43" s="6"/>
      <c r="P43" s="6"/>
      <c r="Q43" s="6"/>
      <c r="R43" s="6"/>
      <c r="S43" s="6"/>
      <c r="T43" s="6"/>
      <c r="U43" s="6"/>
      <c r="V43" s="6"/>
      <c r="W43" s="6"/>
      <c r="X43" s="6"/>
      <c r="Y43" s="6"/>
      <c r="Z43" s="40"/>
    </row>
    <row r="44" spans="1:31" x14ac:dyDescent="0.25">
      <c r="A44" s="52"/>
      <c r="B44" s="53"/>
      <c r="C44" s="49"/>
      <c r="D44" s="50"/>
      <c r="E44" s="18"/>
      <c r="F44" s="6"/>
      <c r="G44" s="6"/>
      <c r="H44" s="6"/>
      <c r="I44" s="6"/>
      <c r="J44" s="6"/>
      <c r="K44" s="62" t="s">
        <v>8</v>
      </c>
      <c r="L44" s="62"/>
      <c r="M44" s="62"/>
      <c r="N44" s="62"/>
      <c r="O44" s="62"/>
      <c r="P44" s="62"/>
      <c r="Q44" s="62"/>
      <c r="R44" s="62"/>
      <c r="S44" s="62"/>
      <c r="T44" s="62"/>
      <c r="U44" s="62"/>
      <c r="V44" s="62"/>
      <c r="W44" s="62"/>
      <c r="X44" s="62"/>
      <c r="Y44" s="62"/>
      <c r="Z44" s="63"/>
    </row>
    <row r="45" spans="1:31" s="1" customFormat="1" x14ac:dyDescent="0.25">
      <c r="A45" s="71"/>
      <c r="B45" s="72"/>
      <c r="C45" s="74"/>
      <c r="D45" s="76"/>
      <c r="E45" s="19"/>
      <c r="F45" s="20"/>
      <c r="G45" s="20"/>
      <c r="H45" s="20"/>
      <c r="I45" s="20"/>
      <c r="J45" s="20"/>
      <c r="K45" s="60" t="s">
        <v>1</v>
      </c>
      <c r="L45" s="60"/>
      <c r="M45" s="60"/>
      <c r="N45" s="60"/>
      <c r="O45" s="60"/>
      <c r="P45" s="60"/>
      <c r="Q45" s="60"/>
      <c r="R45" s="60"/>
      <c r="S45" s="60"/>
      <c r="T45" s="60"/>
      <c r="U45" s="60"/>
      <c r="V45" s="60"/>
      <c r="W45" s="60"/>
      <c r="X45" s="60"/>
      <c r="Y45" s="60"/>
      <c r="Z45" s="61"/>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19" priority="65">
      <formula>MONTH(A10)&lt;&gt;MONTH($A$1)</formula>
    </cfRule>
    <cfRule type="expression" dxfId="18" priority="66">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hyperlink ref="K44:Z44" r:id="rId2" display="Calendar Templates by Vertex42"/>
    <hyperlink ref="K45:Z45" r:id="rId3" display="https://www.vertex42.com/calendars/"/>
    <hyperlink ref="AB10" r:id="rId4"/>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scale="97"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activeCell="I4" sqref="I4"/>
    </sheetView>
  </sheetViews>
  <sheetFormatPr defaultRowHeight="12.5" x14ac:dyDescent="0.25"/>
  <cols>
    <col min="1" max="1" width="4.81640625" customWidth="1"/>
    <col min="2" max="2" width="13.54296875" customWidth="1"/>
    <col min="3" max="3" width="4.81640625" customWidth="1"/>
    <col min="4" max="4" width="13.54296875" customWidth="1"/>
    <col min="5" max="5" width="4.81640625" customWidth="1"/>
    <col min="6" max="6" width="13.54296875" customWidth="1"/>
    <col min="7" max="7" width="4.81640625" customWidth="1"/>
    <col min="8" max="8" width="13.54296875" customWidth="1"/>
    <col min="9" max="9" width="4.81640625" customWidth="1"/>
    <col min="10" max="10" width="13.54296875" customWidth="1"/>
    <col min="11" max="17" width="2.453125" customWidth="1"/>
    <col min="18" max="18" width="1.54296875" customWidth="1"/>
    <col min="19" max="25" width="2.453125" customWidth="1"/>
    <col min="26" max="26" width="1.54296875" customWidth="1"/>
  </cols>
  <sheetData>
    <row r="1" spans="1:27" s="3" customFormat="1" ht="15" customHeight="1" x14ac:dyDescent="0.2">
      <c r="A1" s="83">
        <f>DATE(Jan!AD18,Jan!AD20+1,1)</f>
        <v>43862</v>
      </c>
      <c r="B1" s="83"/>
      <c r="C1" s="83"/>
      <c r="D1" s="83"/>
      <c r="E1" s="83"/>
      <c r="F1" s="83"/>
      <c r="G1" s="83"/>
      <c r="H1" s="83"/>
      <c r="I1" s="11"/>
      <c r="J1" s="11"/>
      <c r="K1" s="87">
        <f>DATE(YEAR(A1),MONTH(A1)-1,1)</f>
        <v>43831</v>
      </c>
      <c r="L1" s="87"/>
      <c r="M1" s="87"/>
      <c r="N1" s="87"/>
      <c r="O1" s="87"/>
      <c r="P1" s="87"/>
      <c r="Q1" s="87"/>
      <c r="S1" s="87">
        <f>DATE(YEAR(A1),MONTH(A1)+1,1)</f>
        <v>43891</v>
      </c>
      <c r="T1" s="87"/>
      <c r="U1" s="87"/>
      <c r="V1" s="87"/>
      <c r="W1" s="87"/>
      <c r="X1" s="87"/>
      <c r="Y1" s="87"/>
    </row>
    <row r="2" spans="1:27" s="3" customFormat="1" ht="11.25" customHeight="1" x14ac:dyDescent="0.3">
      <c r="A2" s="83"/>
      <c r="B2" s="83"/>
      <c r="C2" s="83"/>
      <c r="D2" s="83"/>
      <c r="E2" s="83"/>
      <c r="F2" s="83"/>
      <c r="G2" s="83"/>
      <c r="H2" s="8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3"/>
      <c r="B3" s="83"/>
      <c r="C3" s="83"/>
      <c r="D3" s="83"/>
      <c r="E3" s="83"/>
      <c r="F3" s="83"/>
      <c r="G3" s="83"/>
      <c r="H3" s="8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43831</v>
      </c>
      <c r="O3" s="22">
        <f t="shared" si="0"/>
        <v>43832</v>
      </c>
      <c r="P3" s="22">
        <f t="shared" si="0"/>
        <v>43833</v>
      </c>
      <c r="Q3" s="22">
        <f t="shared" si="0"/>
        <v>43834</v>
      </c>
      <c r="R3" s="3"/>
      <c r="S3" s="22">
        <f t="shared" ref="S3:Y8" si="1">IF(MONTH($S$1)&lt;&gt;MONTH($S$1-(WEEKDAY($S$1,1)-(start_day-1))-IF((WEEKDAY($S$1,1)-(start_day-1))&lt;=0,7,0)+(ROW(S3)-ROW($S$3))*7+(COLUMN(S3)-COLUMN($S$3)+1)),"",$S$1-(WEEKDAY($S$1,1)-(start_day-1))-IF((WEEKDAY($S$1,1)-(start_day-1))&lt;=0,7,0)+(ROW(S3)-ROW($S$3))*7+(COLUMN(S3)-COLUMN($S$3)+1))</f>
        <v>43891</v>
      </c>
      <c r="T3" s="22">
        <f t="shared" si="1"/>
        <v>43892</v>
      </c>
      <c r="U3" s="22">
        <f t="shared" si="1"/>
        <v>43893</v>
      </c>
      <c r="V3" s="22">
        <f t="shared" si="1"/>
        <v>43894</v>
      </c>
      <c r="W3" s="22">
        <f t="shared" si="1"/>
        <v>43895</v>
      </c>
      <c r="X3" s="22">
        <f t="shared" si="1"/>
        <v>43896</v>
      </c>
      <c r="Y3" s="22">
        <f t="shared" si="1"/>
        <v>43897</v>
      </c>
    </row>
    <row r="4" spans="1:27" s="4" customFormat="1" ht="9" customHeight="1" x14ac:dyDescent="0.2">
      <c r="A4" s="83"/>
      <c r="B4" s="83"/>
      <c r="C4" s="83"/>
      <c r="D4" s="83"/>
      <c r="E4" s="83"/>
      <c r="F4" s="83"/>
      <c r="G4" s="83"/>
      <c r="H4" s="83"/>
      <c r="I4" s="11"/>
      <c r="J4" s="11"/>
      <c r="K4" s="22">
        <f t="shared" si="0"/>
        <v>43835</v>
      </c>
      <c r="L4" s="22">
        <f t="shared" si="0"/>
        <v>43836</v>
      </c>
      <c r="M4" s="22">
        <f t="shared" si="0"/>
        <v>43837</v>
      </c>
      <c r="N4" s="22">
        <f t="shared" si="0"/>
        <v>43838</v>
      </c>
      <c r="O4" s="22">
        <f t="shared" si="0"/>
        <v>43839</v>
      </c>
      <c r="P4" s="22">
        <f t="shared" si="0"/>
        <v>43840</v>
      </c>
      <c r="Q4" s="22">
        <f t="shared" si="0"/>
        <v>43841</v>
      </c>
      <c r="R4" s="3"/>
      <c r="S4" s="22">
        <f t="shared" si="1"/>
        <v>43898</v>
      </c>
      <c r="T4" s="22">
        <f t="shared" si="1"/>
        <v>43899</v>
      </c>
      <c r="U4" s="22">
        <f t="shared" si="1"/>
        <v>43900</v>
      </c>
      <c r="V4" s="22">
        <f t="shared" si="1"/>
        <v>43901</v>
      </c>
      <c r="W4" s="22">
        <f t="shared" si="1"/>
        <v>43902</v>
      </c>
      <c r="X4" s="22">
        <f t="shared" si="1"/>
        <v>43903</v>
      </c>
      <c r="Y4" s="22">
        <f t="shared" si="1"/>
        <v>43904</v>
      </c>
    </row>
    <row r="5" spans="1:27" s="4" customFormat="1" ht="9" customHeight="1" x14ac:dyDescent="0.2">
      <c r="A5" s="83"/>
      <c r="B5" s="83"/>
      <c r="C5" s="83"/>
      <c r="D5" s="83"/>
      <c r="E5" s="83"/>
      <c r="F5" s="83"/>
      <c r="G5" s="83"/>
      <c r="H5" s="83"/>
      <c r="I5" s="11"/>
      <c r="J5" s="11"/>
      <c r="K5" s="22">
        <f t="shared" si="0"/>
        <v>43842</v>
      </c>
      <c r="L5" s="22">
        <f t="shared" si="0"/>
        <v>43843</v>
      </c>
      <c r="M5" s="22">
        <f t="shared" si="0"/>
        <v>43844</v>
      </c>
      <c r="N5" s="22">
        <f t="shared" si="0"/>
        <v>43845</v>
      </c>
      <c r="O5" s="22">
        <f t="shared" si="0"/>
        <v>43846</v>
      </c>
      <c r="P5" s="22">
        <f t="shared" si="0"/>
        <v>43847</v>
      </c>
      <c r="Q5" s="22">
        <f t="shared" si="0"/>
        <v>43848</v>
      </c>
      <c r="R5" s="3"/>
      <c r="S5" s="22">
        <f t="shared" si="1"/>
        <v>43905</v>
      </c>
      <c r="T5" s="22">
        <f t="shared" si="1"/>
        <v>43906</v>
      </c>
      <c r="U5" s="22">
        <f t="shared" si="1"/>
        <v>43907</v>
      </c>
      <c r="V5" s="22">
        <f t="shared" si="1"/>
        <v>43908</v>
      </c>
      <c r="W5" s="22">
        <f t="shared" si="1"/>
        <v>43909</v>
      </c>
      <c r="X5" s="22">
        <f t="shared" si="1"/>
        <v>43910</v>
      </c>
      <c r="Y5" s="22">
        <f t="shared" si="1"/>
        <v>43911</v>
      </c>
    </row>
    <row r="6" spans="1:27" s="4" customFormat="1" ht="9" customHeight="1" x14ac:dyDescent="0.2">
      <c r="A6" s="83"/>
      <c r="B6" s="83"/>
      <c r="C6" s="83"/>
      <c r="D6" s="83"/>
      <c r="E6" s="83"/>
      <c r="F6" s="83"/>
      <c r="G6" s="83"/>
      <c r="H6" s="83"/>
      <c r="I6" s="11"/>
      <c r="J6" s="11"/>
      <c r="K6" s="22">
        <f t="shared" si="0"/>
        <v>43849</v>
      </c>
      <c r="L6" s="22">
        <f t="shared" si="0"/>
        <v>43850</v>
      </c>
      <c r="M6" s="22">
        <f t="shared" si="0"/>
        <v>43851</v>
      </c>
      <c r="N6" s="22">
        <f t="shared" si="0"/>
        <v>43852</v>
      </c>
      <c r="O6" s="22">
        <f t="shared" si="0"/>
        <v>43853</v>
      </c>
      <c r="P6" s="22">
        <f t="shared" si="0"/>
        <v>43854</v>
      </c>
      <c r="Q6" s="22">
        <f t="shared" si="0"/>
        <v>43855</v>
      </c>
      <c r="R6" s="3"/>
      <c r="S6" s="22">
        <f t="shared" si="1"/>
        <v>43912</v>
      </c>
      <c r="T6" s="22">
        <f t="shared" si="1"/>
        <v>43913</v>
      </c>
      <c r="U6" s="22">
        <f t="shared" si="1"/>
        <v>43914</v>
      </c>
      <c r="V6" s="22">
        <f t="shared" si="1"/>
        <v>43915</v>
      </c>
      <c r="W6" s="22">
        <f t="shared" si="1"/>
        <v>43916</v>
      </c>
      <c r="X6" s="22">
        <f t="shared" si="1"/>
        <v>43917</v>
      </c>
      <c r="Y6" s="22">
        <f t="shared" si="1"/>
        <v>43918</v>
      </c>
    </row>
    <row r="7" spans="1:27" s="4" customFormat="1" ht="9" customHeight="1" x14ac:dyDescent="0.2">
      <c r="A7" s="83"/>
      <c r="B7" s="83"/>
      <c r="C7" s="83"/>
      <c r="D7" s="83"/>
      <c r="E7" s="83"/>
      <c r="F7" s="83"/>
      <c r="G7" s="83"/>
      <c r="H7" s="83"/>
      <c r="I7" s="11"/>
      <c r="J7" s="11"/>
      <c r="K7" s="22">
        <f t="shared" si="0"/>
        <v>43856</v>
      </c>
      <c r="L7" s="22">
        <f t="shared" si="0"/>
        <v>43857</v>
      </c>
      <c r="M7" s="22">
        <f t="shared" si="0"/>
        <v>43858</v>
      </c>
      <c r="N7" s="22">
        <f t="shared" si="0"/>
        <v>43859</v>
      </c>
      <c r="O7" s="22">
        <f t="shared" si="0"/>
        <v>43860</v>
      </c>
      <c r="P7" s="22">
        <f t="shared" si="0"/>
        <v>43861</v>
      </c>
      <c r="Q7" s="22" t="str">
        <f t="shared" si="0"/>
        <v/>
      </c>
      <c r="R7" s="3"/>
      <c r="S7" s="22">
        <f t="shared" si="1"/>
        <v>43919</v>
      </c>
      <c r="T7" s="22">
        <f t="shared" si="1"/>
        <v>43920</v>
      </c>
      <c r="U7" s="22">
        <f t="shared" si="1"/>
        <v>43921</v>
      </c>
      <c r="V7" s="22" t="str">
        <f t="shared" si="1"/>
        <v/>
      </c>
      <c r="W7" s="22" t="str">
        <f t="shared" si="1"/>
        <v/>
      </c>
      <c r="X7" s="22" t="str">
        <f t="shared" si="1"/>
        <v/>
      </c>
      <c r="Y7" s="22" t="str">
        <f t="shared" si="1"/>
        <v/>
      </c>
    </row>
    <row r="8" spans="1:27" s="5" customFormat="1" ht="9" customHeight="1" x14ac:dyDescent="0.25">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5">
      <c r="A9" s="152">
        <f>A10</f>
        <v>43856</v>
      </c>
      <c r="B9" s="153"/>
      <c r="C9" s="153">
        <f>C10</f>
        <v>43857</v>
      </c>
      <c r="D9" s="153"/>
      <c r="E9" s="153">
        <f>E10</f>
        <v>43858</v>
      </c>
      <c r="F9" s="153"/>
      <c r="G9" s="153">
        <f>G10</f>
        <v>43859</v>
      </c>
      <c r="H9" s="153"/>
      <c r="I9" s="153">
        <f>I10</f>
        <v>43860</v>
      </c>
      <c r="J9" s="153"/>
      <c r="K9" s="153">
        <f>K10</f>
        <v>43861</v>
      </c>
      <c r="L9" s="153"/>
      <c r="M9" s="153"/>
      <c r="N9" s="153"/>
      <c r="O9" s="153"/>
      <c r="P9" s="153"/>
      <c r="Q9" s="153"/>
      <c r="R9" s="153"/>
      <c r="S9" s="153">
        <f>S10</f>
        <v>43862</v>
      </c>
      <c r="T9" s="153"/>
      <c r="U9" s="153"/>
      <c r="V9" s="153"/>
      <c r="W9" s="153"/>
      <c r="X9" s="153"/>
      <c r="Y9" s="153"/>
      <c r="Z9" s="154"/>
    </row>
    <row r="10" spans="1:27" s="1" customFormat="1" ht="18.5" x14ac:dyDescent="0.25">
      <c r="A10" s="14">
        <f>$A$1-(WEEKDAY($A$1,1)-(start_day-1))-IF((WEEKDAY($A$1,1)-(start_day-1))&lt;=0,7,0)+1</f>
        <v>43856</v>
      </c>
      <c r="B10" s="15"/>
      <c r="C10" s="12">
        <f>A10+1</f>
        <v>43857</v>
      </c>
      <c r="D10" s="13"/>
      <c r="E10" s="12">
        <f>C10+1</f>
        <v>43858</v>
      </c>
      <c r="F10" s="13"/>
      <c r="G10" s="12">
        <f>E10+1</f>
        <v>43859</v>
      </c>
      <c r="H10" s="13"/>
      <c r="I10" s="12">
        <f>G10+1</f>
        <v>43860</v>
      </c>
      <c r="J10" s="13"/>
      <c r="K10" s="79">
        <f>I10+1</f>
        <v>43861</v>
      </c>
      <c r="L10" s="80"/>
      <c r="M10" s="142"/>
      <c r="N10" s="142"/>
      <c r="O10" s="142"/>
      <c r="P10" s="142"/>
      <c r="Q10" s="142"/>
      <c r="R10" s="143"/>
      <c r="S10" s="93">
        <f>K10+1</f>
        <v>43862</v>
      </c>
      <c r="T10" s="94"/>
      <c r="U10" s="123"/>
      <c r="V10" s="123"/>
      <c r="W10" s="123"/>
      <c r="X10" s="123"/>
      <c r="Y10" s="123"/>
      <c r="Z10" s="124"/>
    </row>
    <row r="11" spans="1:27" s="1" customFormat="1" ht="13" x14ac:dyDescent="0.25">
      <c r="A11" s="52"/>
      <c r="B11" s="53"/>
      <c r="C11" s="64" t="s">
        <v>44</v>
      </c>
      <c r="D11" s="89"/>
      <c r="E11" s="64" t="s">
        <v>51</v>
      </c>
      <c r="F11" s="89"/>
      <c r="G11" s="102" t="s">
        <v>11</v>
      </c>
      <c r="H11" s="103"/>
      <c r="I11" s="64" t="s">
        <v>42</v>
      </c>
      <c r="J11" s="65"/>
      <c r="K11" s="98" t="s">
        <v>108</v>
      </c>
      <c r="L11" s="99"/>
      <c r="M11" s="99"/>
      <c r="N11" s="99"/>
      <c r="O11" s="99"/>
      <c r="P11" s="99"/>
      <c r="Q11" s="99"/>
      <c r="R11" s="57"/>
      <c r="S11" s="67" t="s">
        <v>40</v>
      </c>
      <c r="T11" s="68"/>
      <c r="U11" s="68"/>
      <c r="V11" s="68"/>
      <c r="W11" s="68"/>
      <c r="X11" s="68"/>
      <c r="Y11" s="68"/>
      <c r="Z11" s="69"/>
    </row>
    <row r="12" spans="1:27" s="1" customFormat="1" ht="13" x14ac:dyDescent="0.25">
      <c r="A12" s="52"/>
      <c r="B12" s="53"/>
      <c r="C12" s="64" t="s">
        <v>49</v>
      </c>
      <c r="D12" s="89"/>
      <c r="E12" s="64" t="s">
        <v>78</v>
      </c>
      <c r="F12" s="89"/>
      <c r="G12" s="100" t="s">
        <v>181</v>
      </c>
      <c r="H12" s="101"/>
      <c r="I12" s="49" t="s">
        <v>110</v>
      </c>
      <c r="J12" s="50"/>
      <c r="K12" s="49" t="s">
        <v>109</v>
      </c>
      <c r="L12" s="51"/>
      <c r="M12" s="51"/>
      <c r="N12" s="51"/>
      <c r="O12" s="51"/>
      <c r="P12" s="51"/>
      <c r="Q12" s="51"/>
      <c r="R12" s="50"/>
      <c r="S12" s="70">
        <v>0.33333333333333331</v>
      </c>
      <c r="T12" s="68"/>
      <c r="U12" s="68"/>
      <c r="V12" s="68"/>
      <c r="W12" s="68"/>
      <c r="X12" s="68"/>
      <c r="Y12" s="68"/>
      <c r="Z12" s="69"/>
    </row>
    <row r="13" spans="1:27" s="1" customFormat="1" x14ac:dyDescent="0.25">
      <c r="A13" s="52"/>
      <c r="B13" s="53"/>
      <c r="C13" s="149" t="s">
        <v>10</v>
      </c>
      <c r="D13" s="150"/>
      <c r="E13" s="149" t="s">
        <v>10</v>
      </c>
      <c r="F13" s="150"/>
      <c r="G13" s="149" t="s">
        <v>10</v>
      </c>
      <c r="H13" s="150"/>
      <c r="I13" s="149" t="s">
        <v>10</v>
      </c>
      <c r="J13" s="150"/>
      <c r="K13" s="149" t="s">
        <v>10</v>
      </c>
      <c r="L13" s="151"/>
      <c r="M13" s="151"/>
      <c r="N13" s="151"/>
      <c r="O13" s="151"/>
      <c r="P13" s="151"/>
      <c r="Q13" s="151"/>
      <c r="R13" s="150"/>
      <c r="S13" s="52" t="s">
        <v>39</v>
      </c>
      <c r="T13" s="53"/>
      <c r="U13" s="53"/>
      <c r="V13" s="53"/>
      <c r="W13" s="53"/>
      <c r="X13" s="53"/>
      <c r="Y13" s="53"/>
      <c r="Z13" s="54"/>
    </row>
    <row r="14" spans="1:27" s="1" customFormat="1" x14ac:dyDescent="0.25">
      <c r="A14" s="52"/>
      <c r="B14" s="53"/>
      <c r="C14" s="149" t="s">
        <v>204</v>
      </c>
      <c r="D14" s="150"/>
      <c r="E14" s="149" t="s">
        <v>204</v>
      </c>
      <c r="F14" s="150"/>
      <c r="G14" s="149" t="s">
        <v>204</v>
      </c>
      <c r="H14" s="150"/>
      <c r="I14" s="149" t="s">
        <v>204</v>
      </c>
      <c r="J14" s="150"/>
      <c r="K14" s="149" t="s">
        <v>204</v>
      </c>
      <c r="L14" s="151"/>
      <c r="M14" s="151"/>
      <c r="N14" s="151"/>
      <c r="O14" s="151"/>
      <c r="P14" s="151"/>
      <c r="Q14" s="151"/>
      <c r="R14" s="150"/>
      <c r="S14" s="140" t="s">
        <v>204</v>
      </c>
      <c r="T14" s="141"/>
      <c r="U14" s="141"/>
      <c r="V14" s="141"/>
      <c r="W14" s="141"/>
      <c r="X14" s="141"/>
      <c r="Y14" s="141"/>
      <c r="Z14" s="146"/>
    </row>
    <row r="15" spans="1:27" s="2" customFormat="1" ht="13.4" customHeight="1" x14ac:dyDescent="0.25">
      <c r="A15" s="71"/>
      <c r="B15" s="72"/>
      <c r="C15" s="74"/>
      <c r="D15" s="76"/>
      <c r="E15" s="74"/>
      <c r="F15" s="76"/>
      <c r="G15" s="74"/>
      <c r="H15" s="76"/>
      <c r="I15" s="74" t="s">
        <v>10</v>
      </c>
      <c r="J15" s="76"/>
      <c r="K15" s="74" t="s">
        <v>10</v>
      </c>
      <c r="L15" s="75"/>
      <c r="M15" s="75"/>
      <c r="N15" s="75"/>
      <c r="O15" s="75"/>
      <c r="P15" s="75"/>
      <c r="Q15" s="75"/>
      <c r="R15" s="76"/>
      <c r="S15" s="71" t="s">
        <v>10</v>
      </c>
      <c r="T15" s="72"/>
      <c r="U15" s="72"/>
      <c r="V15" s="72"/>
      <c r="W15" s="72"/>
      <c r="X15" s="72"/>
      <c r="Y15" s="72"/>
      <c r="Z15" s="73"/>
      <c r="AA15" s="1"/>
    </row>
    <row r="16" spans="1:27" s="1" customFormat="1" ht="18.5" x14ac:dyDescent="0.25">
      <c r="A16" s="14">
        <f>S10+1</f>
        <v>43863</v>
      </c>
      <c r="B16" s="15"/>
      <c r="C16" s="12">
        <f>A16+1</f>
        <v>43864</v>
      </c>
      <c r="D16" s="13"/>
      <c r="E16" s="12">
        <f>C16+1</f>
        <v>43865</v>
      </c>
      <c r="F16" s="13"/>
      <c r="G16" s="12">
        <f>E16+1</f>
        <v>43866</v>
      </c>
      <c r="H16" s="13"/>
      <c r="I16" s="12">
        <f>G16+1</f>
        <v>43867</v>
      </c>
      <c r="J16" s="13"/>
      <c r="K16" s="79">
        <f>I16+1</f>
        <v>43868</v>
      </c>
      <c r="L16" s="80"/>
      <c r="M16" s="142"/>
      <c r="N16" s="142"/>
      <c r="O16" s="142"/>
      <c r="P16" s="142"/>
      <c r="Q16" s="142"/>
      <c r="R16" s="143"/>
      <c r="S16" s="93">
        <f>K16+1</f>
        <v>43869</v>
      </c>
      <c r="T16" s="94"/>
      <c r="U16" s="123"/>
      <c r="V16" s="123"/>
      <c r="W16" s="123"/>
      <c r="X16" s="123"/>
      <c r="Y16" s="123"/>
      <c r="Z16" s="124"/>
    </row>
    <row r="17" spans="1:27" s="1" customFormat="1" ht="15.5" x14ac:dyDescent="0.25">
      <c r="A17" s="52"/>
      <c r="B17" s="53"/>
      <c r="C17" s="64" t="s">
        <v>43</v>
      </c>
      <c r="D17" s="89"/>
      <c r="E17" s="64" t="s">
        <v>125</v>
      </c>
      <c r="F17" s="89"/>
      <c r="G17" s="64" t="s">
        <v>113</v>
      </c>
      <c r="H17" s="66"/>
      <c r="I17" s="64" t="s">
        <v>120</v>
      </c>
      <c r="J17" s="66"/>
      <c r="K17" s="49" t="s">
        <v>121</v>
      </c>
      <c r="L17" s="114"/>
      <c r="M17" s="114"/>
      <c r="N17" s="114"/>
      <c r="O17" s="114"/>
      <c r="P17" s="114"/>
      <c r="Q17" s="114"/>
      <c r="R17" s="50"/>
      <c r="S17" s="118" t="s">
        <v>171</v>
      </c>
      <c r="T17" s="119"/>
      <c r="U17" s="119"/>
      <c r="V17" s="119"/>
      <c r="W17" s="119"/>
      <c r="X17" s="119"/>
      <c r="Y17" s="119"/>
      <c r="Z17" s="120"/>
    </row>
    <row r="18" spans="1:27" s="1" customFormat="1" ht="13" x14ac:dyDescent="0.25">
      <c r="A18" s="52"/>
      <c r="B18" s="53"/>
      <c r="C18" s="100" t="s">
        <v>115</v>
      </c>
      <c r="D18" s="101"/>
      <c r="E18" s="100" t="s">
        <v>116</v>
      </c>
      <c r="F18" s="101"/>
      <c r="G18" s="64" t="s">
        <v>117</v>
      </c>
      <c r="H18" s="89"/>
      <c r="I18" s="64" t="s">
        <v>118</v>
      </c>
      <c r="J18" s="89"/>
      <c r="K18" s="49" t="s">
        <v>119</v>
      </c>
      <c r="L18" s="51"/>
      <c r="M18" s="51"/>
      <c r="N18" s="51"/>
      <c r="O18" s="51"/>
      <c r="P18" s="51"/>
      <c r="Q18" s="51"/>
      <c r="R18" s="50"/>
      <c r="S18" s="115" t="s">
        <v>166</v>
      </c>
      <c r="T18" s="116"/>
      <c r="U18" s="116"/>
      <c r="V18" s="116"/>
      <c r="W18" s="116"/>
      <c r="X18" s="116"/>
      <c r="Y18" s="116"/>
      <c r="Z18" s="117"/>
    </row>
    <row r="19" spans="1:27" s="1" customFormat="1" x14ac:dyDescent="0.25">
      <c r="A19" s="140" t="s">
        <v>10</v>
      </c>
      <c r="B19" s="141"/>
      <c r="C19" s="149" t="s">
        <v>10</v>
      </c>
      <c r="D19" s="150"/>
      <c r="E19" s="149" t="s">
        <v>10</v>
      </c>
      <c r="F19" s="150"/>
      <c r="G19" s="149" t="s">
        <v>10</v>
      </c>
      <c r="H19" s="150"/>
      <c r="I19" s="149" t="s">
        <v>10</v>
      </c>
      <c r="J19" s="150"/>
      <c r="K19" s="149" t="s">
        <v>10</v>
      </c>
      <c r="L19" s="151"/>
      <c r="M19" s="151"/>
      <c r="N19" s="151"/>
      <c r="O19" s="151"/>
      <c r="P19" s="151"/>
      <c r="Q19" s="151"/>
      <c r="R19" s="150"/>
      <c r="S19" s="140" t="s">
        <v>10</v>
      </c>
      <c r="T19" s="141"/>
      <c r="U19" s="141"/>
      <c r="V19" s="141"/>
      <c r="W19" s="141"/>
      <c r="X19" s="141"/>
      <c r="Y19" s="141"/>
      <c r="Z19" s="146"/>
    </row>
    <row r="20" spans="1:27" s="1" customFormat="1" ht="15.5" x14ac:dyDescent="0.25">
      <c r="A20" s="140" t="s">
        <v>204</v>
      </c>
      <c r="B20" s="141"/>
      <c r="C20" s="147" t="s">
        <v>208</v>
      </c>
      <c r="D20" s="148"/>
      <c r="E20" s="100" t="s">
        <v>10</v>
      </c>
      <c r="F20" s="101"/>
      <c r="G20" s="135" t="s">
        <v>14</v>
      </c>
      <c r="H20" s="136"/>
      <c r="I20" s="147" t="s">
        <v>206</v>
      </c>
      <c r="J20" s="148"/>
      <c r="K20" s="95" t="s">
        <v>10</v>
      </c>
      <c r="L20" s="114"/>
      <c r="M20" s="114"/>
      <c r="N20" s="114"/>
      <c r="O20" s="114"/>
      <c r="P20" s="114"/>
      <c r="Q20" s="114"/>
      <c r="R20" s="50"/>
      <c r="S20" s="52"/>
      <c r="T20" s="53"/>
      <c r="U20" s="53"/>
      <c r="V20" s="53"/>
      <c r="W20" s="53"/>
      <c r="X20" s="53"/>
      <c r="Y20" s="53"/>
      <c r="Z20" s="54"/>
    </row>
    <row r="21" spans="1:27" s="2" customFormat="1" ht="13.4" customHeight="1" x14ac:dyDescent="0.25">
      <c r="A21" s="71"/>
      <c r="B21" s="72"/>
      <c r="C21" s="144" t="s">
        <v>209</v>
      </c>
      <c r="D21" s="145"/>
      <c r="E21" s="74"/>
      <c r="F21" s="76"/>
      <c r="G21" s="74"/>
      <c r="H21" s="76"/>
      <c r="I21" s="144" t="s">
        <v>207</v>
      </c>
      <c r="J21" s="145"/>
      <c r="K21" s="74" t="s">
        <v>10</v>
      </c>
      <c r="L21" s="75"/>
      <c r="M21" s="75"/>
      <c r="N21" s="75"/>
      <c r="O21" s="75"/>
      <c r="P21" s="75"/>
      <c r="Q21" s="75"/>
      <c r="R21" s="76"/>
      <c r="S21" s="71" t="s">
        <v>10</v>
      </c>
      <c r="T21" s="72"/>
      <c r="U21" s="72"/>
      <c r="V21" s="72"/>
      <c r="W21" s="72"/>
      <c r="X21" s="72"/>
      <c r="Y21" s="72"/>
      <c r="Z21" s="73"/>
      <c r="AA21" s="1"/>
    </row>
    <row r="22" spans="1:27" s="1" customFormat="1" ht="18.5" x14ac:dyDescent="0.25">
      <c r="A22" s="14">
        <f>S16+1</f>
        <v>43870</v>
      </c>
      <c r="B22" s="15"/>
      <c r="C22" s="12">
        <f>A22+1</f>
        <v>43871</v>
      </c>
      <c r="D22" s="13"/>
      <c r="E22" s="12">
        <f>C22+1</f>
        <v>43872</v>
      </c>
      <c r="F22" s="13"/>
      <c r="G22" s="12">
        <f>E22+1</f>
        <v>43873</v>
      </c>
      <c r="H22" s="43" t="s">
        <v>45</v>
      </c>
      <c r="I22" s="12">
        <f>G22+1</f>
        <v>43874</v>
      </c>
      <c r="J22" s="13"/>
      <c r="K22" s="79">
        <f>I22+1</f>
        <v>43875</v>
      </c>
      <c r="L22" s="80"/>
      <c r="M22" s="142"/>
      <c r="N22" s="142"/>
      <c r="O22" s="142"/>
      <c r="P22" s="142"/>
      <c r="Q22" s="142"/>
      <c r="R22" s="143"/>
      <c r="S22" s="93">
        <f>K22+1</f>
        <v>43876</v>
      </c>
      <c r="T22" s="94"/>
      <c r="U22" s="123"/>
      <c r="V22" s="123"/>
      <c r="W22" s="123"/>
      <c r="X22" s="123"/>
      <c r="Y22" s="123"/>
      <c r="Z22" s="124"/>
    </row>
    <row r="23" spans="1:27" s="1" customFormat="1" ht="15.5" x14ac:dyDescent="0.25">
      <c r="A23" s="52"/>
      <c r="B23" s="53"/>
      <c r="C23" s="64" t="s">
        <v>31</v>
      </c>
      <c r="D23" s="89"/>
      <c r="E23" s="64" t="s">
        <v>124</v>
      </c>
      <c r="F23" s="89"/>
      <c r="G23" s="64" t="s">
        <v>123</v>
      </c>
      <c r="H23" s="66"/>
      <c r="I23" s="125" t="s">
        <v>15</v>
      </c>
      <c r="J23" s="126"/>
      <c r="K23" s="49" t="s">
        <v>122</v>
      </c>
      <c r="L23" s="114"/>
      <c r="M23" s="114"/>
      <c r="N23" s="114"/>
      <c r="O23" s="114"/>
      <c r="P23" s="114"/>
      <c r="Q23" s="114"/>
      <c r="R23" s="50"/>
      <c r="S23" s="118" t="s">
        <v>159</v>
      </c>
      <c r="T23" s="119"/>
      <c r="U23" s="119"/>
      <c r="V23" s="119"/>
      <c r="W23" s="119"/>
      <c r="X23" s="119"/>
      <c r="Y23" s="119"/>
      <c r="Z23" s="120"/>
    </row>
    <row r="24" spans="1:27" s="1" customFormat="1" ht="13" x14ac:dyDescent="0.25">
      <c r="A24" s="52"/>
      <c r="B24" s="53"/>
      <c r="C24" s="64" t="s">
        <v>67</v>
      </c>
      <c r="D24" s="89"/>
      <c r="E24" s="100" t="s">
        <v>79</v>
      </c>
      <c r="F24" s="101"/>
      <c r="G24" s="64" t="s">
        <v>77</v>
      </c>
      <c r="H24" s="89"/>
      <c r="I24" s="64" t="s">
        <v>127</v>
      </c>
      <c r="J24" s="66"/>
      <c r="K24" s="95" t="s">
        <v>89</v>
      </c>
      <c r="L24" s="114"/>
      <c r="M24" s="114"/>
      <c r="N24" s="114"/>
      <c r="O24" s="114"/>
      <c r="P24" s="114"/>
      <c r="Q24" s="114"/>
      <c r="R24" s="50"/>
      <c r="S24" s="115" t="s">
        <v>28</v>
      </c>
      <c r="T24" s="116"/>
      <c r="U24" s="116"/>
      <c r="V24" s="116"/>
      <c r="W24" s="116"/>
      <c r="X24" s="116"/>
      <c r="Y24" s="116"/>
      <c r="Z24" s="117"/>
    </row>
    <row r="25" spans="1:27" s="1" customFormat="1" ht="15.5" x14ac:dyDescent="0.25">
      <c r="A25" s="140" t="s">
        <v>10</v>
      </c>
      <c r="B25" s="141"/>
      <c r="C25" s="100"/>
      <c r="D25" s="101"/>
      <c r="E25" s="100"/>
      <c r="F25" s="101"/>
      <c r="G25" s="125" t="s">
        <v>10</v>
      </c>
      <c r="H25" s="126"/>
      <c r="I25" s="47" t="s">
        <v>76</v>
      </c>
      <c r="J25" s="48"/>
      <c r="K25" s="49"/>
      <c r="L25" s="51"/>
      <c r="M25" s="51"/>
      <c r="N25" s="51"/>
      <c r="O25" s="51"/>
      <c r="P25" s="51"/>
      <c r="Q25" s="51"/>
      <c r="R25" s="50"/>
      <c r="S25" s="137" t="s">
        <v>36</v>
      </c>
      <c r="T25" s="138"/>
      <c r="U25" s="138"/>
      <c r="V25" s="138"/>
      <c r="W25" s="138"/>
      <c r="X25" s="138"/>
      <c r="Y25" s="138"/>
      <c r="Z25" s="139"/>
    </row>
    <row r="26" spans="1:27" s="1" customFormat="1" x14ac:dyDescent="0.25">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x14ac:dyDescent="0.25">
      <c r="A27" s="71"/>
      <c r="B27" s="72"/>
      <c r="C27" s="74"/>
      <c r="D27" s="76"/>
      <c r="E27" s="74"/>
      <c r="F27" s="76"/>
      <c r="G27" s="74"/>
      <c r="H27" s="76"/>
      <c r="I27" s="74"/>
      <c r="J27" s="76"/>
      <c r="K27" s="74"/>
      <c r="L27" s="75"/>
      <c r="M27" s="75"/>
      <c r="N27" s="75"/>
      <c r="O27" s="75"/>
      <c r="P27" s="75"/>
      <c r="Q27" s="75"/>
      <c r="R27" s="76"/>
      <c r="S27" s="71"/>
      <c r="T27" s="72"/>
      <c r="U27" s="72"/>
      <c r="V27" s="72"/>
      <c r="W27" s="72"/>
      <c r="X27" s="72"/>
      <c r="Y27" s="72"/>
      <c r="Z27" s="73"/>
      <c r="AA27" s="1"/>
    </row>
    <row r="28" spans="1:27" s="1" customFormat="1" ht="18.5" x14ac:dyDescent="0.25">
      <c r="A28" s="14">
        <f>S22+1</f>
        <v>43877</v>
      </c>
      <c r="B28" s="15"/>
      <c r="C28" s="33">
        <f>A28+1</f>
        <v>43878</v>
      </c>
      <c r="D28" s="43" t="s">
        <v>155</v>
      </c>
      <c r="E28" s="33">
        <f>C28+1</f>
        <v>43879</v>
      </c>
      <c r="F28" s="35"/>
      <c r="G28" s="33">
        <f>E28+1</f>
        <v>43880</v>
      </c>
      <c r="H28" s="35"/>
      <c r="I28" s="33">
        <f>G28+1</f>
        <v>43881</v>
      </c>
      <c r="J28" s="35"/>
      <c r="K28" s="79">
        <f>I28+1</f>
        <v>43882</v>
      </c>
      <c r="L28" s="80"/>
      <c r="M28" s="81"/>
      <c r="N28" s="81"/>
      <c r="O28" s="81"/>
      <c r="P28" s="81"/>
      <c r="Q28" s="81"/>
      <c r="R28" s="82"/>
      <c r="S28" s="93">
        <f>K28+1</f>
        <v>43883</v>
      </c>
      <c r="T28" s="94"/>
      <c r="U28" s="123"/>
      <c r="V28" s="123"/>
      <c r="W28" s="123"/>
      <c r="X28" s="123"/>
      <c r="Y28" s="123"/>
      <c r="Z28" s="124"/>
    </row>
    <row r="29" spans="1:27" s="1" customFormat="1" ht="15.5" x14ac:dyDescent="0.25">
      <c r="A29" s="52"/>
      <c r="B29" s="53"/>
      <c r="C29" s="133" t="s">
        <v>205</v>
      </c>
      <c r="D29" s="134"/>
      <c r="E29" s="64" t="s">
        <v>10</v>
      </c>
      <c r="F29" s="89"/>
      <c r="G29" s="125" t="s">
        <v>161</v>
      </c>
      <c r="H29" s="126"/>
      <c r="I29" s="135" t="s">
        <v>10</v>
      </c>
      <c r="J29" s="136"/>
      <c r="K29" s="49" t="s">
        <v>122</v>
      </c>
      <c r="L29" s="114"/>
      <c r="M29" s="114"/>
      <c r="N29" s="114"/>
      <c r="O29" s="114"/>
      <c r="P29" s="114"/>
      <c r="Q29" s="114"/>
      <c r="R29" s="50"/>
      <c r="S29" s="118" t="s">
        <v>160</v>
      </c>
      <c r="T29" s="119"/>
      <c r="U29" s="119"/>
      <c r="V29" s="119"/>
      <c r="W29" s="119"/>
      <c r="X29" s="119"/>
      <c r="Y29" s="119"/>
      <c r="Z29" s="120"/>
    </row>
    <row r="30" spans="1:27" s="1" customFormat="1" ht="13" x14ac:dyDescent="0.25">
      <c r="A30" s="52"/>
      <c r="B30" s="53"/>
      <c r="C30" s="127" t="s">
        <v>70</v>
      </c>
      <c r="D30" s="128"/>
      <c r="E30" s="64" t="s">
        <v>126</v>
      </c>
      <c r="F30" s="89"/>
      <c r="G30" s="64" t="s">
        <v>113</v>
      </c>
      <c r="H30" s="66"/>
      <c r="I30" s="64" t="s">
        <v>137</v>
      </c>
      <c r="J30" s="66"/>
      <c r="K30" s="95" t="s">
        <v>89</v>
      </c>
      <c r="L30" s="114"/>
      <c r="M30" s="114"/>
      <c r="N30" s="114"/>
      <c r="O30" s="114"/>
      <c r="P30" s="114"/>
      <c r="Q30" s="114"/>
      <c r="R30" s="50"/>
      <c r="S30" s="115" t="s">
        <v>27</v>
      </c>
      <c r="T30" s="116"/>
      <c r="U30" s="116"/>
      <c r="V30" s="116"/>
      <c r="W30" s="116"/>
      <c r="X30" s="116"/>
      <c r="Y30" s="116"/>
      <c r="Z30" s="117"/>
    </row>
    <row r="31" spans="1:27" s="1" customFormat="1" ht="13" x14ac:dyDescent="0.25">
      <c r="A31" s="52"/>
      <c r="B31" s="53"/>
      <c r="C31" s="131" t="s">
        <v>91</v>
      </c>
      <c r="D31" s="132"/>
      <c r="E31" s="100" t="s">
        <v>32</v>
      </c>
      <c r="F31" s="101"/>
      <c r="G31" s="64" t="s">
        <v>77</v>
      </c>
      <c r="H31" s="65"/>
      <c r="I31" s="64" t="s">
        <v>138</v>
      </c>
      <c r="J31" s="89"/>
      <c r="K31" s="49" t="s">
        <v>10</v>
      </c>
      <c r="L31" s="114"/>
      <c r="M31" s="114"/>
      <c r="N31" s="114"/>
      <c r="O31" s="114"/>
      <c r="P31" s="114"/>
      <c r="Q31" s="114"/>
      <c r="R31" s="50"/>
      <c r="S31" s="52"/>
      <c r="T31" s="53"/>
      <c r="U31" s="53"/>
      <c r="V31" s="53"/>
      <c r="W31" s="53"/>
      <c r="X31" s="53"/>
      <c r="Y31" s="53"/>
      <c r="Z31" s="54"/>
    </row>
    <row r="32" spans="1:27" s="1" customFormat="1" ht="15.5" x14ac:dyDescent="0.25">
      <c r="A32" s="52"/>
      <c r="B32" s="53"/>
      <c r="C32" s="129" t="s">
        <v>199</v>
      </c>
      <c r="D32" s="130"/>
      <c r="E32" s="49"/>
      <c r="F32" s="50"/>
      <c r="G32" s="121" t="s">
        <v>136</v>
      </c>
      <c r="H32" s="122"/>
      <c r="I32" s="49"/>
      <c r="J32" s="50"/>
      <c r="K32" s="49"/>
      <c r="L32" s="51"/>
      <c r="M32" s="51"/>
      <c r="N32" s="51"/>
      <c r="O32" s="51"/>
      <c r="P32" s="51"/>
      <c r="Q32" s="51"/>
      <c r="R32" s="50"/>
      <c r="S32" s="52"/>
      <c r="T32" s="53"/>
      <c r="U32" s="53"/>
      <c r="V32" s="53"/>
      <c r="W32" s="53"/>
      <c r="X32" s="53"/>
      <c r="Y32" s="53"/>
      <c r="Z32" s="54"/>
    </row>
    <row r="33" spans="1:27" s="2" customFormat="1" x14ac:dyDescent="0.25">
      <c r="A33" s="71"/>
      <c r="B33" s="72"/>
      <c r="C33" s="74" t="s">
        <v>92</v>
      </c>
      <c r="D33" s="76"/>
      <c r="E33" s="74"/>
      <c r="F33" s="76"/>
      <c r="G33" s="74"/>
      <c r="H33" s="76"/>
      <c r="I33" s="74"/>
      <c r="J33" s="76"/>
      <c r="K33" s="74"/>
      <c r="L33" s="75"/>
      <c r="M33" s="75"/>
      <c r="N33" s="75"/>
      <c r="O33" s="75"/>
      <c r="P33" s="75"/>
      <c r="Q33" s="75"/>
      <c r="R33" s="76"/>
      <c r="S33" s="71"/>
      <c r="T33" s="72"/>
      <c r="U33" s="72"/>
      <c r="V33" s="72"/>
      <c r="W33" s="72"/>
      <c r="X33" s="72"/>
      <c r="Y33" s="72"/>
      <c r="Z33" s="73"/>
      <c r="AA33" s="1"/>
    </row>
    <row r="34" spans="1:27" s="1" customFormat="1" ht="18.5" x14ac:dyDescent="0.25">
      <c r="A34" s="14">
        <f>S28+1</f>
        <v>43884</v>
      </c>
      <c r="B34" s="15"/>
      <c r="C34" s="33">
        <f>A34+1</f>
        <v>43885</v>
      </c>
      <c r="D34" s="35"/>
      <c r="E34" s="33">
        <f>C34+1</f>
        <v>43886</v>
      </c>
      <c r="F34" s="35"/>
      <c r="G34" s="33">
        <f>E34+1</f>
        <v>43887</v>
      </c>
      <c r="H34" s="35"/>
      <c r="I34" s="33">
        <f>G34+1</f>
        <v>43888</v>
      </c>
      <c r="J34" s="35"/>
      <c r="K34" s="79">
        <f>I34+1</f>
        <v>43889</v>
      </c>
      <c r="L34" s="80"/>
      <c r="M34" s="81"/>
      <c r="N34" s="81"/>
      <c r="O34" s="81"/>
      <c r="P34" s="81"/>
      <c r="Q34" s="81"/>
      <c r="R34" s="82"/>
      <c r="S34" s="93">
        <f>K34+1</f>
        <v>43890</v>
      </c>
      <c r="T34" s="94"/>
      <c r="U34" s="123"/>
      <c r="V34" s="123"/>
      <c r="W34" s="123"/>
      <c r="X34" s="123"/>
      <c r="Y34" s="123"/>
      <c r="Z34" s="124"/>
    </row>
    <row r="35" spans="1:27" s="1" customFormat="1" ht="15.5" x14ac:dyDescent="0.25">
      <c r="A35" s="52"/>
      <c r="B35" s="53"/>
      <c r="C35" s="64" t="s">
        <v>106</v>
      </c>
      <c r="D35" s="89"/>
      <c r="E35" s="64" t="s">
        <v>16</v>
      </c>
      <c r="F35" s="89"/>
      <c r="G35" s="125" t="s">
        <v>135</v>
      </c>
      <c r="H35" s="126"/>
      <c r="I35" s="100" t="s">
        <v>104</v>
      </c>
      <c r="J35" s="101"/>
      <c r="K35" s="49" t="s">
        <v>105</v>
      </c>
      <c r="L35" s="114"/>
      <c r="M35" s="114"/>
      <c r="N35" s="114"/>
      <c r="O35" s="114"/>
      <c r="P35" s="114"/>
      <c r="Q35" s="114"/>
      <c r="R35" s="50"/>
      <c r="S35" s="118" t="s">
        <v>173</v>
      </c>
      <c r="T35" s="119"/>
      <c r="U35" s="119"/>
      <c r="V35" s="119"/>
      <c r="W35" s="119"/>
      <c r="X35" s="119"/>
      <c r="Y35" s="119"/>
      <c r="Z35" s="120"/>
    </row>
    <row r="36" spans="1:27" s="1" customFormat="1" ht="13" x14ac:dyDescent="0.25">
      <c r="A36" s="52"/>
      <c r="B36" s="53"/>
      <c r="C36" s="64" t="s">
        <v>67</v>
      </c>
      <c r="D36" s="65"/>
      <c r="E36" s="100" t="s">
        <v>107</v>
      </c>
      <c r="F36" s="101"/>
      <c r="G36" s="64" t="s">
        <v>103</v>
      </c>
      <c r="H36" s="66"/>
      <c r="I36" s="64" t="s">
        <v>90</v>
      </c>
      <c r="J36" s="65"/>
      <c r="K36" s="95" t="s">
        <v>89</v>
      </c>
      <c r="L36" s="114"/>
      <c r="M36" s="114"/>
      <c r="N36" s="114"/>
      <c r="O36" s="114"/>
      <c r="P36" s="114"/>
      <c r="Q36" s="114"/>
      <c r="R36" s="50"/>
      <c r="S36" s="115" t="s">
        <v>172</v>
      </c>
      <c r="T36" s="116"/>
      <c r="U36" s="116"/>
      <c r="V36" s="116"/>
      <c r="W36" s="116"/>
      <c r="X36" s="116"/>
      <c r="Y36" s="116"/>
      <c r="Z36" s="117"/>
    </row>
    <row r="37" spans="1:27" s="1" customFormat="1" ht="15.5" x14ac:dyDescent="0.25">
      <c r="A37" s="52"/>
      <c r="B37" s="53"/>
      <c r="C37" s="64" t="s">
        <v>10</v>
      </c>
      <c r="D37" s="65"/>
      <c r="E37" s="100"/>
      <c r="F37" s="101"/>
      <c r="G37" s="64" t="s">
        <v>53</v>
      </c>
      <c r="H37" s="65"/>
      <c r="I37" s="95"/>
      <c r="J37" s="50"/>
      <c r="K37" s="49"/>
      <c r="L37" s="114"/>
      <c r="M37" s="114"/>
      <c r="N37" s="114"/>
      <c r="O37" s="114"/>
      <c r="P37" s="114"/>
      <c r="Q37" s="114"/>
      <c r="R37" s="50"/>
      <c r="S37" s="118" t="s">
        <v>10</v>
      </c>
      <c r="T37" s="119"/>
      <c r="U37" s="119"/>
      <c r="V37" s="119"/>
      <c r="W37" s="119"/>
      <c r="X37" s="119"/>
      <c r="Y37" s="119"/>
      <c r="Z37" s="120"/>
    </row>
    <row r="38" spans="1:27" s="1" customFormat="1" ht="15.5" x14ac:dyDescent="0.25">
      <c r="A38" s="52"/>
      <c r="B38" s="53"/>
      <c r="C38" s="49"/>
      <c r="D38" s="50"/>
      <c r="E38" s="49"/>
      <c r="F38" s="50"/>
      <c r="G38" s="121" t="s">
        <v>136</v>
      </c>
      <c r="H38" s="122"/>
      <c r="I38" s="49"/>
      <c r="J38" s="50"/>
      <c r="K38" s="49"/>
      <c r="L38" s="51"/>
      <c r="M38" s="51"/>
      <c r="N38" s="51"/>
      <c r="O38" s="51"/>
      <c r="P38" s="51"/>
      <c r="Q38" s="51"/>
      <c r="R38" s="50"/>
      <c r="S38" s="52"/>
      <c r="T38" s="53"/>
      <c r="U38" s="53"/>
      <c r="V38" s="53"/>
      <c r="W38" s="53"/>
      <c r="X38" s="53"/>
      <c r="Y38" s="53"/>
      <c r="Z38" s="54"/>
    </row>
    <row r="39" spans="1:27" s="2" customFormat="1" x14ac:dyDescent="0.25">
      <c r="A39" s="71"/>
      <c r="B39" s="72"/>
      <c r="C39" s="74"/>
      <c r="D39" s="76"/>
      <c r="E39" s="74"/>
      <c r="F39" s="76"/>
      <c r="G39" s="112" t="s">
        <v>10</v>
      </c>
      <c r="H39" s="113"/>
      <c r="I39" s="74"/>
      <c r="J39" s="76"/>
      <c r="K39" s="74"/>
      <c r="L39" s="75"/>
      <c r="M39" s="75"/>
      <c r="N39" s="75"/>
      <c r="O39" s="75"/>
      <c r="P39" s="75"/>
      <c r="Q39" s="75"/>
      <c r="R39" s="76"/>
      <c r="S39" s="71"/>
      <c r="T39" s="72"/>
      <c r="U39" s="72"/>
      <c r="V39" s="72"/>
      <c r="W39" s="72"/>
      <c r="X39" s="72"/>
      <c r="Y39" s="72"/>
      <c r="Z39" s="73"/>
      <c r="AA39" s="1"/>
    </row>
    <row r="40" spans="1:27" ht="18.5" x14ac:dyDescent="0.3">
      <c r="A40" s="14">
        <f>S34+1</f>
        <v>43891</v>
      </c>
      <c r="B40" s="15"/>
      <c r="C40" s="12">
        <f>A40+1</f>
        <v>43892</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2"/>
      <c r="B41" s="53"/>
      <c r="C41" s="64" t="s">
        <v>106</v>
      </c>
      <c r="D41" s="89"/>
      <c r="E41" s="18"/>
      <c r="F41" s="6"/>
      <c r="G41" s="6"/>
      <c r="H41" s="6"/>
      <c r="I41" s="6"/>
      <c r="J41" s="6"/>
      <c r="K41" s="6"/>
      <c r="L41" s="6"/>
      <c r="M41" s="6"/>
      <c r="N41" s="6"/>
      <c r="O41" s="6"/>
      <c r="P41" s="6"/>
      <c r="Q41" s="6"/>
      <c r="R41" s="6"/>
      <c r="S41" s="6"/>
      <c r="T41" s="6"/>
      <c r="U41" s="6"/>
      <c r="V41" s="6"/>
      <c r="W41" s="6"/>
      <c r="X41" s="6"/>
      <c r="Y41" s="6"/>
      <c r="Z41" s="8"/>
    </row>
    <row r="42" spans="1:27" x14ac:dyDescent="0.25">
      <c r="A42" s="52"/>
      <c r="B42" s="53"/>
      <c r="C42" s="64" t="s">
        <v>67</v>
      </c>
      <c r="D42" s="89"/>
      <c r="E42" s="18"/>
      <c r="F42" s="6"/>
      <c r="G42" s="6"/>
      <c r="H42" s="6"/>
      <c r="I42" s="6"/>
      <c r="J42" s="6"/>
      <c r="K42" s="6"/>
      <c r="L42" s="6"/>
      <c r="M42" s="6"/>
      <c r="N42" s="6"/>
      <c r="O42" s="6"/>
      <c r="P42" s="6"/>
      <c r="Q42" s="6"/>
      <c r="R42" s="6"/>
      <c r="S42" s="6"/>
      <c r="T42" s="6"/>
      <c r="U42" s="6"/>
      <c r="V42" s="6"/>
      <c r="W42" s="6"/>
      <c r="X42" s="6"/>
      <c r="Y42" s="6"/>
      <c r="Z42" s="7"/>
    </row>
    <row r="43" spans="1:27" x14ac:dyDescent="0.25">
      <c r="A43" s="52"/>
      <c r="B43" s="53"/>
      <c r="C43" s="49"/>
      <c r="D43" s="50"/>
      <c r="E43" s="18"/>
      <c r="F43" s="6"/>
      <c r="G43" s="6"/>
      <c r="H43" s="6"/>
      <c r="I43" s="6"/>
      <c r="J43" s="6"/>
      <c r="K43" s="6"/>
      <c r="L43" s="6"/>
      <c r="M43" s="6"/>
      <c r="N43" s="6"/>
      <c r="O43" s="6"/>
      <c r="P43" s="6"/>
      <c r="Q43" s="6"/>
      <c r="R43" s="6"/>
      <c r="S43" s="6"/>
      <c r="T43" s="6"/>
      <c r="U43" s="6"/>
      <c r="V43" s="6"/>
      <c r="W43" s="6"/>
      <c r="X43" s="6"/>
      <c r="Y43" s="6"/>
      <c r="Z43" s="7"/>
    </row>
    <row r="44" spans="1:27" x14ac:dyDescent="0.25">
      <c r="A44" s="52"/>
      <c r="B44" s="53"/>
      <c r="C44" s="49"/>
      <c r="D44" s="50"/>
      <c r="E44" s="18"/>
      <c r="F44" s="6"/>
      <c r="G44" s="6"/>
      <c r="H44" s="6"/>
      <c r="I44" s="6"/>
      <c r="J44" s="6"/>
      <c r="K44" s="108" t="s">
        <v>8</v>
      </c>
      <c r="L44" s="108"/>
      <c r="M44" s="108"/>
      <c r="N44" s="108"/>
      <c r="O44" s="108"/>
      <c r="P44" s="108"/>
      <c r="Q44" s="108"/>
      <c r="R44" s="108"/>
      <c r="S44" s="108"/>
      <c r="T44" s="108"/>
      <c r="U44" s="108"/>
      <c r="V44" s="108"/>
      <c r="W44" s="108"/>
      <c r="X44" s="108"/>
      <c r="Y44" s="108"/>
      <c r="Z44" s="109"/>
    </row>
    <row r="45" spans="1:27" s="1" customFormat="1" x14ac:dyDescent="0.25">
      <c r="A45" s="71"/>
      <c r="B45" s="72"/>
      <c r="C45" s="74"/>
      <c r="D45" s="76"/>
      <c r="E45" s="19"/>
      <c r="F45" s="20"/>
      <c r="G45" s="20"/>
      <c r="H45" s="20"/>
      <c r="I45" s="20"/>
      <c r="J45" s="20"/>
      <c r="K45" s="110" t="s">
        <v>1</v>
      </c>
      <c r="L45" s="110"/>
      <c r="M45" s="110"/>
      <c r="N45" s="110"/>
      <c r="O45" s="110"/>
      <c r="P45" s="110"/>
      <c r="Q45" s="110"/>
      <c r="R45" s="110"/>
      <c r="S45" s="110"/>
      <c r="T45" s="110"/>
      <c r="U45" s="110"/>
      <c r="V45" s="110"/>
      <c r="W45" s="110"/>
      <c r="X45" s="110"/>
      <c r="Y45" s="110"/>
      <c r="Z45" s="111"/>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4"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topLeftCell="A13" zoomScale="77" workbookViewId="0">
      <selection activeCell="E36" sqref="E36:F36"/>
    </sheetView>
  </sheetViews>
  <sheetFormatPr defaultRowHeight="12.5" x14ac:dyDescent="0.25"/>
  <cols>
    <col min="1" max="1" width="4.81640625" customWidth="1"/>
    <col min="2" max="2" width="13.54296875" customWidth="1"/>
    <col min="3" max="3" width="4.81640625" customWidth="1"/>
    <col min="4" max="4" width="13.54296875" customWidth="1"/>
    <col min="5" max="5" width="4.81640625" customWidth="1"/>
    <col min="6" max="6" width="13.54296875" customWidth="1"/>
    <col min="7" max="7" width="4.81640625" customWidth="1"/>
    <col min="8" max="8" width="13.54296875" customWidth="1"/>
    <col min="9" max="9" width="4.81640625" customWidth="1"/>
    <col min="10" max="10" width="13.54296875" customWidth="1"/>
    <col min="11" max="17" width="2.453125" customWidth="1"/>
    <col min="18" max="18" width="1.54296875" customWidth="1"/>
    <col min="19" max="25" width="2.453125" customWidth="1"/>
    <col min="26" max="26" width="1.54296875" customWidth="1"/>
  </cols>
  <sheetData>
    <row r="1" spans="1:27" s="3" customFormat="1" ht="15" customHeight="1" x14ac:dyDescent="0.2">
      <c r="A1" s="83">
        <f>DATE(Jan!AD18,Jan!AD20+2,1)</f>
        <v>43891</v>
      </c>
      <c r="B1" s="83"/>
      <c r="C1" s="83"/>
      <c r="D1" s="83"/>
      <c r="E1" s="83"/>
      <c r="F1" s="83"/>
      <c r="G1" s="83"/>
      <c r="H1" s="83"/>
      <c r="I1" s="11"/>
      <c r="J1" s="11"/>
      <c r="K1" s="87">
        <f>DATE(YEAR(A1),MONTH(A1)-1,1)</f>
        <v>43862</v>
      </c>
      <c r="L1" s="87"/>
      <c r="M1" s="87"/>
      <c r="N1" s="87"/>
      <c r="O1" s="87"/>
      <c r="P1" s="87"/>
      <c r="Q1" s="87"/>
      <c r="S1" s="87">
        <f>DATE(YEAR(A1),MONTH(A1)+1,1)</f>
        <v>43922</v>
      </c>
      <c r="T1" s="87"/>
      <c r="U1" s="87"/>
      <c r="V1" s="87"/>
      <c r="W1" s="87"/>
      <c r="X1" s="87"/>
      <c r="Y1" s="87"/>
    </row>
    <row r="2" spans="1:27" s="3" customFormat="1" ht="11.25" customHeight="1" x14ac:dyDescent="0.3">
      <c r="A2" s="83"/>
      <c r="B2" s="83"/>
      <c r="C2" s="83"/>
      <c r="D2" s="83"/>
      <c r="E2" s="83"/>
      <c r="F2" s="83"/>
      <c r="G2" s="83"/>
      <c r="H2" s="8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3"/>
      <c r="B3" s="83"/>
      <c r="C3" s="83"/>
      <c r="D3" s="83"/>
      <c r="E3" s="83"/>
      <c r="F3" s="83"/>
      <c r="G3" s="83"/>
      <c r="H3" s="8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43862</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43922</v>
      </c>
      <c r="W3" s="22">
        <f t="shared" si="1"/>
        <v>43923</v>
      </c>
      <c r="X3" s="22">
        <f t="shared" si="1"/>
        <v>43924</v>
      </c>
      <c r="Y3" s="22">
        <f t="shared" si="1"/>
        <v>43925</v>
      </c>
    </row>
    <row r="4" spans="1:27" s="4" customFormat="1" ht="9" customHeight="1" x14ac:dyDescent="0.2">
      <c r="A4" s="83"/>
      <c r="B4" s="83"/>
      <c r="C4" s="83"/>
      <c r="D4" s="83"/>
      <c r="E4" s="83"/>
      <c r="F4" s="83"/>
      <c r="G4" s="83"/>
      <c r="H4" s="83"/>
      <c r="I4" s="11"/>
      <c r="J4" s="11"/>
      <c r="K4" s="22">
        <f t="shared" si="0"/>
        <v>43863</v>
      </c>
      <c r="L4" s="22">
        <f t="shared" si="0"/>
        <v>43864</v>
      </c>
      <c r="M4" s="22">
        <f t="shared" si="0"/>
        <v>43865</v>
      </c>
      <c r="N4" s="22">
        <f t="shared" si="0"/>
        <v>43866</v>
      </c>
      <c r="O4" s="22">
        <f t="shared" si="0"/>
        <v>43867</v>
      </c>
      <c r="P4" s="22">
        <f t="shared" si="0"/>
        <v>43868</v>
      </c>
      <c r="Q4" s="22">
        <f t="shared" si="0"/>
        <v>43869</v>
      </c>
      <c r="R4" s="3"/>
      <c r="S4" s="22">
        <f t="shared" si="1"/>
        <v>43926</v>
      </c>
      <c r="T4" s="22">
        <f t="shared" si="1"/>
        <v>43927</v>
      </c>
      <c r="U4" s="22">
        <f t="shared" si="1"/>
        <v>43928</v>
      </c>
      <c r="V4" s="22">
        <f t="shared" si="1"/>
        <v>43929</v>
      </c>
      <c r="W4" s="22">
        <f t="shared" si="1"/>
        <v>43930</v>
      </c>
      <c r="X4" s="22">
        <f t="shared" si="1"/>
        <v>43931</v>
      </c>
      <c r="Y4" s="22">
        <f t="shared" si="1"/>
        <v>43932</v>
      </c>
    </row>
    <row r="5" spans="1:27" s="4" customFormat="1" ht="9" customHeight="1" x14ac:dyDescent="0.2">
      <c r="A5" s="83"/>
      <c r="B5" s="83"/>
      <c r="C5" s="83"/>
      <c r="D5" s="83"/>
      <c r="E5" s="83"/>
      <c r="F5" s="83"/>
      <c r="G5" s="83"/>
      <c r="H5" s="83"/>
      <c r="I5" s="11"/>
      <c r="J5" s="11"/>
      <c r="K5" s="22">
        <f t="shared" si="0"/>
        <v>43870</v>
      </c>
      <c r="L5" s="22">
        <f t="shared" si="0"/>
        <v>43871</v>
      </c>
      <c r="M5" s="22">
        <f t="shared" si="0"/>
        <v>43872</v>
      </c>
      <c r="N5" s="22">
        <f t="shared" si="0"/>
        <v>43873</v>
      </c>
      <c r="O5" s="22">
        <f t="shared" si="0"/>
        <v>43874</v>
      </c>
      <c r="P5" s="22">
        <f t="shared" si="0"/>
        <v>43875</v>
      </c>
      <c r="Q5" s="22">
        <f t="shared" si="0"/>
        <v>43876</v>
      </c>
      <c r="R5" s="3"/>
      <c r="S5" s="22">
        <f t="shared" si="1"/>
        <v>43933</v>
      </c>
      <c r="T5" s="22">
        <f t="shared" si="1"/>
        <v>43934</v>
      </c>
      <c r="U5" s="22">
        <f t="shared" si="1"/>
        <v>43935</v>
      </c>
      <c r="V5" s="22">
        <f t="shared" si="1"/>
        <v>43936</v>
      </c>
      <c r="W5" s="22">
        <f t="shared" si="1"/>
        <v>43937</v>
      </c>
      <c r="X5" s="22">
        <f t="shared" si="1"/>
        <v>43938</v>
      </c>
      <c r="Y5" s="22">
        <f t="shared" si="1"/>
        <v>43939</v>
      </c>
    </row>
    <row r="6" spans="1:27" s="4" customFormat="1" ht="9" customHeight="1" x14ac:dyDescent="0.2">
      <c r="A6" s="83"/>
      <c r="B6" s="83"/>
      <c r="C6" s="83"/>
      <c r="D6" s="83"/>
      <c r="E6" s="83"/>
      <c r="F6" s="83"/>
      <c r="G6" s="83"/>
      <c r="H6" s="83"/>
      <c r="I6" s="11"/>
      <c r="J6" s="11"/>
      <c r="K6" s="22">
        <f t="shared" si="0"/>
        <v>43877</v>
      </c>
      <c r="L6" s="22">
        <f t="shared" si="0"/>
        <v>43878</v>
      </c>
      <c r="M6" s="22">
        <f t="shared" si="0"/>
        <v>43879</v>
      </c>
      <c r="N6" s="22">
        <f t="shared" si="0"/>
        <v>43880</v>
      </c>
      <c r="O6" s="22">
        <f t="shared" si="0"/>
        <v>43881</v>
      </c>
      <c r="P6" s="22">
        <f t="shared" si="0"/>
        <v>43882</v>
      </c>
      <c r="Q6" s="22">
        <f t="shared" si="0"/>
        <v>43883</v>
      </c>
      <c r="R6" s="3"/>
      <c r="S6" s="22">
        <f t="shared" si="1"/>
        <v>43940</v>
      </c>
      <c r="T6" s="22">
        <f t="shared" si="1"/>
        <v>43941</v>
      </c>
      <c r="U6" s="22">
        <f t="shared" si="1"/>
        <v>43942</v>
      </c>
      <c r="V6" s="22">
        <f t="shared" si="1"/>
        <v>43943</v>
      </c>
      <c r="W6" s="22">
        <f t="shared" si="1"/>
        <v>43944</v>
      </c>
      <c r="X6" s="22">
        <f t="shared" si="1"/>
        <v>43945</v>
      </c>
      <c r="Y6" s="22">
        <f t="shared" si="1"/>
        <v>43946</v>
      </c>
    </row>
    <row r="7" spans="1:27" s="4" customFormat="1" ht="9" customHeight="1" x14ac:dyDescent="0.2">
      <c r="A7" s="83"/>
      <c r="B7" s="83"/>
      <c r="C7" s="83"/>
      <c r="D7" s="83"/>
      <c r="E7" s="83"/>
      <c r="F7" s="83"/>
      <c r="G7" s="83"/>
      <c r="H7" s="83"/>
      <c r="I7" s="11"/>
      <c r="J7" s="11"/>
      <c r="K7" s="22">
        <f t="shared" si="0"/>
        <v>43884</v>
      </c>
      <c r="L7" s="22">
        <f t="shared" si="0"/>
        <v>43885</v>
      </c>
      <c r="M7" s="22">
        <f t="shared" si="0"/>
        <v>43886</v>
      </c>
      <c r="N7" s="22">
        <f t="shared" si="0"/>
        <v>43887</v>
      </c>
      <c r="O7" s="22">
        <f t="shared" si="0"/>
        <v>43888</v>
      </c>
      <c r="P7" s="22">
        <f t="shared" si="0"/>
        <v>43889</v>
      </c>
      <c r="Q7" s="22">
        <f t="shared" si="0"/>
        <v>43890</v>
      </c>
      <c r="R7" s="3"/>
      <c r="S7" s="22">
        <f t="shared" si="1"/>
        <v>43947</v>
      </c>
      <c r="T7" s="22">
        <f t="shared" si="1"/>
        <v>43948</v>
      </c>
      <c r="U7" s="22">
        <f t="shared" si="1"/>
        <v>43949</v>
      </c>
      <c r="V7" s="22">
        <f t="shared" si="1"/>
        <v>43950</v>
      </c>
      <c r="W7" s="22">
        <f t="shared" si="1"/>
        <v>43951</v>
      </c>
      <c r="X7" s="22" t="str">
        <f t="shared" si="1"/>
        <v/>
      </c>
      <c r="Y7" s="22" t="str">
        <f t="shared" si="1"/>
        <v/>
      </c>
    </row>
    <row r="8" spans="1:27" s="5" customFormat="1" ht="9" customHeight="1" x14ac:dyDescent="0.25">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5">
      <c r="A9" s="152">
        <f>A10</f>
        <v>43891</v>
      </c>
      <c r="B9" s="153"/>
      <c r="C9" s="153">
        <f>C10</f>
        <v>43892</v>
      </c>
      <c r="D9" s="153"/>
      <c r="E9" s="153">
        <f>E10</f>
        <v>43893</v>
      </c>
      <c r="F9" s="153"/>
      <c r="G9" s="153">
        <f>G10</f>
        <v>43894</v>
      </c>
      <c r="H9" s="153"/>
      <c r="I9" s="153">
        <f>I10</f>
        <v>43895</v>
      </c>
      <c r="J9" s="153"/>
      <c r="K9" s="153">
        <f>K10</f>
        <v>43896</v>
      </c>
      <c r="L9" s="153"/>
      <c r="M9" s="153"/>
      <c r="N9" s="153"/>
      <c r="O9" s="153"/>
      <c r="P9" s="153"/>
      <c r="Q9" s="153"/>
      <c r="R9" s="153"/>
      <c r="S9" s="153">
        <f>S10</f>
        <v>43897</v>
      </c>
      <c r="T9" s="153"/>
      <c r="U9" s="153"/>
      <c r="V9" s="153"/>
      <c r="W9" s="153"/>
      <c r="X9" s="153"/>
      <c r="Y9" s="153"/>
      <c r="Z9" s="154"/>
    </row>
    <row r="10" spans="1:27" s="1" customFormat="1" ht="18.5" x14ac:dyDescent="0.25">
      <c r="A10" s="14">
        <f>$A$1-(WEEKDAY($A$1,1)-(start_day-1))-IF((WEEKDAY($A$1,1)-(start_day-1))&lt;=0,7,0)+1</f>
        <v>43891</v>
      </c>
      <c r="B10" s="15"/>
      <c r="C10" s="12">
        <f>A10+1</f>
        <v>43892</v>
      </c>
      <c r="D10" s="13"/>
      <c r="E10" s="12">
        <f>C10+1</f>
        <v>43893</v>
      </c>
      <c r="F10" s="13"/>
      <c r="G10" s="12">
        <f>E10+1</f>
        <v>43894</v>
      </c>
      <c r="H10" s="13"/>
      <c r="I10" s="12">
        <f>G10+1</f>
        <v>43895</v>
      </c>
      <c r="J10" s="13"/>
      <c r="K10" s="79">
        <f>I10+1</f>
        <v>43896</v>
      </c>
      <c r="L10" s="80"/>
      <c r="M10" s="142"/>
      <c r="N10" s="142"/>
      <c r="O10" s="142"/>
      <c r="P10" s="142"/>
      <c r="Q10" s="142"/>
      <c r="R10" s="143"/>
      <c r="S10" s="93">
        <f>K10+1</f>
        <v>43897</v>
      </c>
      <c r="T10" s="94"/>
      <c r="U10" s="123"/>
      <c r="V10" s="123"/>
      <c r="W10" s="123"/>
      <c r="X10" s="123"/>
      <c r="Y10" s="123"/>
      <c r="Z10" s="124"/>
    </row>
    <row r="11" spans="1:27" s="1" customFormat="1" ht="15.5" x14ac:dyDescent="0.25">
      <c r="A11" s="52"/>
      <c r="B11" s="53"/>
      <c r="C11" s="64" t="s">
        <v>106</v>
      </c>
      <c r="D11" s="89"/>
      <c r="E11" s="64" t="s">
        <v>16</v>
      </c>
      <c r="F11" s="89"/>
      <c r="G11" s="125" t="s">
        <v>162</v>
      </c>
      <c r="H11" s="126"/>
      <c r="I11" s="125" t="s">
        <v>156</v>
      </c>
      <c r="J11" s="126"/>
      <c r="K11" s="177" t="s">
        <v>170</v>
      </c>
      <c r="L11" s="178"/>
      <c r="M11" s="178"/>
      <c r="N11" s="178"/>
      <c r="O11" s="178"/>
      <c r="P11" s="178"/>
      <c r="Q11" s="178"/>
      <c r="R11" s="176"/>
      <c r="S11" s="52" t="s">
        <v>63</v>
      </c>
      <c r="T11" s="53"/>
      <c r="U11" s="53"/>
      <c r="V11" s="53"/>
      <c r="W11" s="53"/>
      <c r="X11" s="53"/>
      <c r="Y11" s="53"/>
      <c r="Z11" s="54"/>
    </row>
    <row r="12" spans="1:27" s="1" customFormat="1" ht="13" x14ac:dyDescent="0.25">
      <c r="A12" s="52"/>
      <c r="B12" s="53"/>
      <c r="C12" s="64" t="s">
        <v>67</v>
      </c>
      <c r="D12" s="89"/>
      <c r="E12" s="100" t="s">
        <v>107</v>
      </c>
      <c r="F12" s="101"/>
      <c r="G12" s="64" t="s">
        <v>103</v>
      </c>
      <c r="H12" s="66"/>
      <c r="I12" s="100" t="s">
        <v>104</v>
      </c>
      <c r="J12" s="101"/>
      <c r="K12" s="49" t="s">
        <v>37</v>
      </c>
      <c r="L12" s="51"/>
      <c r="M12" s="51"/>
      <c r="N12" s="51"/>
      <c r="O12" s="51"/>
      <c r="P12" s="51"/>
      <c r="Q12" s="51"/>
      <c r="R12" s="50"/>
      <c r="S12" s="52" t="s">
        <v>22</v>
      </c>
      <c r="T12" s="53"/>
      <c r="U12" s="53"/>
      <c r="V12" s="53"/>
      <c r="W12" s="53"/>
      <c r="X12" s="53"/>
      <c r="Y12" s="53"/>
      <c r="Z12" s="54"/>
    </row>
    <row r="13" spans="1:27" s="1" customFormat="1" ht="13" x14ac:dyDescent="0.25">
      <c r="A13" s="52"/>
      <c r="B13" s="53"/>
      <c r="C13" s="64" t="s">
        <v>10</v>
      </c>
      <c r="D13" s="89"/>
      <c r="E13" s="100"/>
      <c r="F13" s="101"/>
      <c r="G13" s="64" t="s">
        <v>53</v>
      </c>
      <c r="H13" s="89"/>
      <c r="I13" s="45" t="s">
        <v>90</v>
      </c>
      <c r="J13" s="46"/>
      <c r="K13" s="58" t="s">
        <v>29</v>
      </c>
      <c r="L13" s="90"/>
      <c r="M13" s="90"/>
      <c r="N13" s="90"/>
      <c r="O13" s="90"/>
      <c r="P13" s="90"/>
      <c r="Q13" s="90"/>
      <c r="R13" s="59"/>
      <c r="S13" s="52" t="s">
        <v>39</v>
      </c>
      <c r="T13" s="53"/>
      <c r="U13" s="53"/>
      <c r="V13" s="53"/>
      <c r="W13" s="53"/>
      <c r="X13" s="53"/>
      <c r="Y13" s="53"/>
      <c r="Z13" s="54"/>
    </row>
    <row r="14" spans="1:27" s="1" customFormat="1" ht="15.5" x14ac:dyDescent="0.25">
      <c r="A14" s="52"/>
      <c r="B14" s="53"/>
      <c r="C14" s="49"/>
      <c r="D14" s="50"/>
      <c r="E14" s="49"/>
      <c r="F14" s="50"/>
      <c r="G14" s="121" t="s">
        <v>10</v>
      </c>
      <c r="H14" s="122"/>
      <c r="I14" s="49"/>
      <c r="J14" s="50"/>
      <c r="K14" s="49"/>
      <c r="L14" s="51"/>
      <c r="M14" s="51"/>
      <c r="N14" s="51"/>
      <c r="O14" s="51"/>
      <c r="P14" s="51"/>
      <c r="Q14" s="51"/>
      <c r="R14" s="50"/>
      <c r="S14" s="52"/>
      <c r="T14" s="53"/>
      <c r="U14" s="53"/>
      <c r="V14" s="53"/>
      <c r="W14" s="53"/>
      <c r="X14" s="53"/>
      <c r="Y14" s="53"/>
      <c r="Z14" s="54"/>
    </row>
    <row r="15" spans="1:27" s="2" customFormat="1" ht="13.4" customHeight="1" x14ac:dyDescent="0.25">
      <c r="A15" s="71"/>
      <c r="B15" s="72"/>
      <c r="C15" s="74"/>
      <c r="D15" s="76"/>
      <c r="E15" s="74"/>
      <c r="F15" s="76"/>
      <c r="G15" s="74"/>
      <c r="H15" s="76"/>
      <c r="I15" s="74"/>
      <c r="J15" s="76"/>
      <c r="K15" s="74"/>
      <c r="L15" s="75"/>
      <c r="M15" s="75"/>
      <c r="N15" s="75"/>
      <c r="O15" s="75"/>
      <c r="P15" s="75"/>
      <c r="Q15" s="75"/>
      <c r="R15" s="76"/>
      <c r="S15" s="71"/>
      <c r="T15" s="72"/>
      <c r="U15" s="72"/>
      <c r="V15" s="72"/>
      <c r="W15" s="72"/>
      <c r="X15" s="72"/>
      <c r="Y15" s="72"/>
      <c r="Z15" s="73"/>
      <c r="AA15" s="1"/>
    </row>
    <row r="16" spans="1:27" s="1" customFormat="1" ht="18.5" x14ac:dyDescent="0.25">
      <c r="A16" s="14">
        <f>S10+1</f>
        <v>43898</v>
      </c>
      <c r="B16" s="15"/>
      <c r="C16" s="12">
        <f>A16+1</f>
        <v>43899</v>
      </c>
      <c r="D16" s="13"/>
      <c r="E16" s="12">
        <f>C16+1</f>
        <v>43900</v>
      </c>
      <c r="F16" s="13"/>
      <c r="G16" s="12">
        <f>E16+1</f>
        <v>43901</v>
      </c>
      <c r="H16" s="13"/>
      <c r="I16" s="12">
        <f>G16+1</f>
        <v>43902</v>
      </c>
      <c r="J16" s="13"/>
      <c r="K16" s="79">
        <f>I16+1</f>
        <v>43903</v>
      </c>
      <c r="L16" s="80"/>
      <c r="M16" s="142"/>
      <c r="N16" s="142"/>
      <c r="O16" s="142"/>
      <c r="P16" s="142"/>
      <c r="Q16" s="142"/>
      <c r="R16" s="143"/>
      <c r="S16" s="93">
        <f>K16+1</f>
        <v>43904</v>
      </c>
      <c r="T16" s="94"/>
      <c r="U16" s="123"/>
      <c r="V16" s="123"/>
      <c r="W16" s="123"/>
      <c r="X16" s="123"/>
      <c r="Y16" s="123"/>
      <c r="Z16" s="124"/>
    </row>
    <row r="17" spans="1:27" s="1" customFormat="1" ht="15.5" x14ac:dyDescent="0.25">
      <c r="A17" s="52"/>
      <c r="B17" s="53"/>
      <c r="C17" s="64" t="s">
        <v>129</v>
      </c>
      <c r="D17" s="65"/>
      <c r="E17" s="64" t="s">
        <v>128</v>
      </c>
      <c r="F17" s="65"/>
      <c r="G17" s="125" t="s">
        <v>163</v>
      </c>
      <c r="H17" s="126"/>
      <c r="I17" s="125" t="s">
        <v>167</v>
      </c>
      <c r="J17" s="126"/>
      <c r="K17" s="177" t="s">
        <v>10</v>
      </c>
      <c r="L17" s="178"/>
      <c r="M17" s="178"/>
      <c r="N17" s="178"/>
      <c r="O17" s="178"/>
      <c r="P17" s="178"/>
      <c r="Q17" s="178"/>
      <c r="R17" s="176"/>
      <c r="S17" s="67" t="s">
        <v>20</v>
      </c>
      <c r="T17" s="68"/>
      <c r="U17" s="68"/>
      <c r="V17" s="68"/>
      <c r="W17" s="68"/>
      <c r="X17" s="68"/>
      <c r="Y17" s="68"/>
      <c r="Z17" s="69"/>
    </row>
    <row r="18" spans="1:27" s="1" customFormat="1" ht="15.5" x14ac:dyDescent="0.25">
      <c r="A18" s="52"/>
      <c r="B18" s="53"/>
      <c r="C18" s="64" t="s">
        <v>67</v>
      </c>
      <c r="D18" s="89"/>
      <c r="E18" s="100" t="s">
        <v>66</v>
      </c>
      <c r="F18" s="101"/>
      <c r="G18" s="64" t="s">
        <v>102</v>
      </c>
      <c r="H18" s="65"/>
      <c r="I18" s="64" t="s">
        <v>182</v>
      </c>
      <c r="J18" s="65"/>
      <c r="K18" s="49" t="s">
        <v>37</v>
      </c>
      <c r="L18" s="51"/>
      <c r="M18" s="51"/>
      <c r="N18" s="51"/>
      <c r="O18" s="51"/>
      <c r="P18" s="51"/>
      <c r="Q18" s="51"/>
      <c r="R18" s="50"/>
      <c r="S18" s="118" t="s">
        <v>168</v>
      </c>
      <c r="T18" s="119"/>
      <c r="U18" s="119"/>
      <c r="V18" s="119"/>
      <c r="W18" s="119"/>
      <c r="X18" s="119"/>
      <c r="Y18" s="119"/>
      <c r="Z18" s="120"/>
    </row>
    <row r="19" spans="1:27" s="1" customFormat="1" ht="13" x14ac:dyDescent="0.25">
      <c r="A19" s="52"/>
      <c r="B19" s="53"/>
      <c r="C19" s="100"/>
      <c r="D19" s="101"/>
      <c r="E19" s="100"/>
      <c r="F19" s="101"/>
      <c r="G19" s="64" t="s">
        <v>101</v>
      </c>
      <c r="H19" s="65"/>
      <c r="I19" s="64" t="s">
        <v>101</v>
      </c>
      <c r="J19" s="65"/>
      <c r="K19" s="58" t="s">
        <v>29</v>
      </c>
      <c r="L19" s="90"/>
      <c r="M19" s="90"/>
      <c r="N19" s="90"/>
      <c r="O19" s="90"/>
      <c r="P19" s="90"/>
      <c r="Q19" s="90"/>
      <c r="R19" s="59"/>
      <c r="S19" s="52"/>
      <c r="T19" s="53"/>
      <c r="U19" s="53"/>
      <c r="V19" s="53"/>
      <c r="W19" s="53"/>
      <c r="X19" s="53"/>
      <c r="Y19" s="53"/>
      <c r="Z19" s="54"/>
    </row>
    <row r="20" spans="1:27" s="1" customFormat="1" ht="13" x14ac:dyDescent="0.25">
      <c r="A20" s="52"/>
      <c r="B20" s="53"/>
      <c r="C20" s="49"/>
      <c r="D20" s="50"/>
      <c r="E20" s="49"/>
      <c r="F20" s="50"/>
      <c r="G20" s="175" t="s">
        <v>10</v>
      </c>
      <c r="H20" s="176"/>
      <c r="I20" s="49"/>
      <c r="J20" s="50"/>
      <c r="K20" s="49"/>
      <c r="L20" s="51"/>
      <c r="M20" s="51"/>
      <c r="N20" s="51"/>
      <c r="O20" s="51"/>
      <c r="P20" s="51"/>
      <c r="Q20" s="51"/>
      <c r="R20" s="50"/>
      <c r="S20" s="52"/>
      <c r="T20" s="53"/>
      <c r="U20" s="53"/>
      <c r="V20" s="53"/>
      <c r="W20" s="53"/>
      <c r="X20" s="53"/>
      <c r="Y20" s="53"/>
      <c r="Z20" s="54"/>
    </row>
    <row r="21" spans="1:27" s="2" customFormat="1" ht="13.4" customHeight="1" x14ac:dyDescent="0.25">
      <c r="A21" s="71"/>
      <c r="B21" s="72"/>
      <c r="C21" s="74"/>
      <c r="D21" s="76"/>
      <c r="E21" s="74"/>
      <c r="F21" s="76"/>
      <c r="G21" s="74"/>
      <c r="H21" s="76"/>
      <c r="I21" s="74"/>
      <c r="J21" s="76"/>
      <c r="K21" s="74"/>
      <c r="L21" s="75"/>
      <c r="M21" s="75"/>
      <c r="N21" s="75"/>
      <c r="O21" s="75"/>
      <c r="P21" s="75"/>
      <c r="Q21" s="75"/>
      <c r="R21" s="76"/>
      <c r="S21" s="71"/>
      <c r="T21" s="72"/>
      <c r="U21" s="72"/>
      <c r="V21" s="72"/>
      <c r="W21" s="72"/>
      <c r="X21" s="72"/>
      <c r="Y21" s="72"/>
      <c r="Z21" s="73"/>
      <c r="AA21" s="1"/>
    </row>
    <row r="22" spans="1:27" s="1" customFormat="1" ht="18.5" x14ac:dyDescent="0.25">
      <c r="A22" s="14">
        <f>S16+1</f>
        <v>43905</v>
      </c>
      <c r="B22" s="15"/>
      <c r="C22" s="33">
        <f>A22+1</f>
        <v>43906</v>
      </c>
      <c r="D22" s="35"/>
      <c r="E22" s="33">
        <f>C22+1</f>
        <v>43907</v>
      </c>
      <c r="F22" s="35"/>
      <c r="G22" s="12">
        <f>E22+1</f>
        <v>43908</v>
      </c>
      <c r="H22" s="13"/>
      <c r="I22" s="12">
        <f>G22+1</f>
        <v>43909</v>
      </c>
      <c r="J22" s="13"/>
      <c r="K22" s="79">
        <f>I22+1</f>
        <v>43910</v>
      </c>
      <c r="L22" s="80"/>
      <c r="M22" s="142"/>
      <c r="N22" s="142"/>
      <c r="O22" s="142"/>
      <c r="P22" s="142"/>
      <c r="Q22" s="142"/>
      <c r="R22" s="143"/>
      <c r="S22" s="93">
        <f>K22+1</f>
        <v>43911</v>
      </c>
      <c r="T22" s="94"/>
      <c r="U22" s="123"/>
      <c r="V22" s="123"/>
      <c r="W22" s="123"/>
      <c r="X22" s="123"/>
      <c r="Y22" s="123"/>
      <c r="Z22" s="124"/>
    </row>
    <row r="23" spans="1:27" s="1" customFormat="1" ht="14.5" x14ac:dyDescent="0.25">
      <c r="A23" s="52"/>
      <c r="B23" s="53"/>
      <c r="C23" s="100" t="s">
        <v>18</v>
      </c>
      <c r="D23" s="101"/>
      <c r="E23" s="100" t="s">
        <v>18</v>
      </c>
      <c r="F23" s="101"/>
      <c r="G23" s="100" t="s">
        <v>18</v>
      </c>
      <c r="H23" s="101"/>
      <c r="I23" s="163" t="s">
        <v>17</v>
      </c>
      <c r="J23" s="164"/>
      <c r="K23" s="173" t="s">
        <v>17</v>
      </c>
      <c r="L23" s="174"/>
      <c r="M23" s="174"/>
      <c r="N23" s="174"/>
      <c r="O23" s="174"/>
      <c r="P23" s="174"/>
      <c r="Q23" s="174"/>
      <c r="R23" s="164"/>
      <c r="S23" s="168" t="s">
        <v>17</v>
      </c>
      <c r="T23" s="169"/>
      <c r="U23" s="169"/>
      <c r="V23" s="169"/>
      <c r="W23" s="169"/>
      <c r="X23" s="169"/>
      <c r="Y23" s="169"/>
      <c r="Z23" s="170"/>
    </row>
    <row r="24" spans="1:27" s="1" customFormat="1" ht="13" x14ac:dyDescent="0.25">
      <c r="A24" s="52"/>
      <c r="B24" s="53"/>
      <c r="C24" s="159" t="s">
        <v>80</v>
      </c>
      <c r="D24" s="160"/>
      <c r="E24" s="159" t="s">
        <v>80</v>
      </c>
      <c r="F24" s="160"/>
      <c r="G24" s="159" t="s">
        <v>80</v>
      </c>
      <c r="H24" s="160"/>
      <c r="I24" s="161" t="s">
        <v>99</v>
      </c>
      <c r="J24" s="162"/>
      <c r="K24" s="158" t="s">
        <v>82</v>
      </c>
      <c r="L24" s="84"/>
      <c r="M24" s="84"/>
      <c r="N24" s="84"/>
      <c r="O24" s="84"/>
      <c r="P24" s="84"/>
      <c r="Q24" s="84"/>
      <c r="R24" s="59"/>
      <c r="S24" s="67" t="s">
        <v>81</v>
      </c>
      <c r="T24" s="68"/>
      <c r="U24" s="68"/>
      <c r="V24" s="68"/>
      <c r="W24" s="68"/>
      <c r="X24" s="68"/>
      <c r="Y24" s="68"/>
      <c r="Z24" s="69"/>
    </row>
    <row r="25" spans="1:27" s="1" customFormat="1" ht="15.5" x14ac:dyDescent="0.25">
      <c r="A25" s="52"/>
      <c r="B25" s="53"/>
      <c r="C25" s="64" t="s">
        <v>56</v>
      </c>
      <c r="D25" s="65"/>
      <c r="E25" s="64" t="s">
        <v>58</v>
      </c>
      <c r="F25" s="65"/>
      <c r="G25" s="64" t="s">
        <v>57</v>
      </c>
      <c r="H25" s="65"/>
      <c r="I25" s="100" t="s">
        <v>100</v>
      </c>
      <c r="J25" s="101"/>
      <c r="K25" s="158" t="s">
        <v>83</v>
      </c>
      <c r="L25" s="171"/>
      <c r="M25" s="171"/>
      <c r="N25" s="171"/>
      <c r="O25" s="171"/>
      <c r="P25" s="171"/>
      <c r="Q25" s="171"/>
      <c r="R25" s="172"/>
      <c r="S25" s="118" t="s">
        <v>10</v>
      </c>
      <c r="T25" s="119"/>
      <c r="U25" s="119"/>
      <c r="V25" s="119"/>
      <c r="W25" s="119"/>
      <c r="X25" s="119"/>
      <c r="Y25" s="119"/>
      <c r="Z25" s="120"/>
    </row>
    <row r="26" spans="1:27" s="1" customFormat="1" ht="14.5" x14ac:dyDescent="0.25">
      <c r="A26" s="52"/>
      <c r="B26" s="53"/>
      <c r="C26" s="64" t="s">
        <v>54</v>
      </c>
      <c r="D26" s="65"/>
      <c r="E26" s="64" t="s">
        <v>164</v>
      </c>
      <c r="F26" s="65"/>
      <c r="G26" s="64" t="s">
        <v>55</v>
      </c>
      <c r="H26" s="65"/>
      <c r="I26" s="163" t="s">
        <v>10</v>
      </c>
      <c r="J26" s="164"/>
      <c r="K26" s="165" t="s">
        <v>84</v>
      </c>
      <c r="L26" s="166"/>
      <c r="M26" s="166"/>
      <c r="N26" s="166"/>
      <c r="O26" s="166"/>
      <c r="P26" s="166"/>
      <c r="Q26" s="166"/>
      <c r="R26" s="167"/>
      <c r="S26" s="168" t="s">
        <v>10</v>
      </c>
      <c r="T26" s="169"/>
      <c r="U26" s="169"/>
      <c r="V26" s="169"/>
      <c r="W26" s="169"/>
      <c r="X26" s="169"/>
      <c r="Y26" s="169"/>
      <c r="Z26" s="170"/>
    </row>
    <row r="27" spans="1:27" s="2" customFormat="1" x14ac:dyDescent="0.25">
      <c r="A27" s="71"/>
      <c r="B27" s="72"/>
      <c r="C27" s="74"/>
      <c r="D27" s="76"/>
      <c r="E27" s="74"/>
      <c r="F27" s="76"/>
      <c r="G27" s="74"/>
      <c r="H27" s="76"/>
      <c r="I27" s="74"/>
      <c r="J27" s="76"/>
      <c r="K27" s="74" t="s">
        <v>85</v>
      </c>
      <c r="L27" s="75"/>
      <c r="M27" s="75"/>
      <c r="N27" s="75"/>
      <c r="O27" s="75"/>
      <c r="P27" s="75"/>
      <c r="Q27" s="75"/>
      <c r="R27" s="76"/>
      <c r="S27" s="71"/>
      <c r="T27" s="72"/>
      <c r="U27" s="72"/>
      <c r="V27" s="72"/>
      <c r="W27" s="72"/>
      <c r="X27" s="72"/>
      <c r="Y27" s="72"/>
      <c r="Z27" s="73"/>
      <c r="AA27" s="1"/>
    </row>
    <row r="28" spans="1:27" s="1" customFormat="1" ht="18.5" x14ac:dyDescent="0.25">
      <c r="A28" s="14">
        <f>S22+1</f>
        <v>43912</v>
      </c>
      <c r="B28" s="15"/>
      <c r="C28" s="33">
        <f>A28+1</f>
        <v>43913</v>
      </c>
      <c r="D28" s="35"/>
      <c r="E28" s="33">
        <f>C28+1</f>
        <v>43914</v>
      </c>
      <c r="F28" s="35"/>
      <c r="G28" s="12">
        <f>E28+1</f>
        <v>43915</v>
      </c>
      <c r="H28" s="13"/>
      <c r="I28" s="12">
        <f>G28+1</f>
        <v>43916</v>
      </c>
      <c r="J28" s="13"/>
      <c r="K28" s="79">
        <f>I28+1</f>
        <v>43917</v>
      </c>
      <c r="L28" s="80"/>
      <c r="M28" s="142"/>
      <c r="N28" s="142"/>
      <c r="O28" s="142"/>
      <c r="P28" s="142"/>
      <c r="Q28" s="142"/>
      <c r="R28" s="143"/>
      <c r="S28" s="93">
        <f>K28+1</f>
        <v>43918</v>
      </c>
      <c r="T28" s="94"/>
      <c r="U28" s="123"/>
      <c r="V28" s="123"/>
      <c r="W28" s="123"/>
      <c r="X28" s="123"/>
      <c r="Y28" s="123"/>
      <c r="Z28" s="124"/>
    </row>
    <row r="29" spans="1:27" s="1" customFormat="1" ht="15.5" x14ac:dyDescent="0.25">
      <c r="A29" s="52"/>
      <c r="B29" s="53"/>
      <c r="C29" s="100" t="s">
        <v>13</v>
      </c>
      <c r="D29" s="101"/>
      <c r="E29" s="125" t="s">
        <v>176</v>
      </c>
      <c r="F29" s="126"/>
      <c r="G29" s="125" t="s">
        <v>176</v>
      </c>
      <c r="H29" s="126"/>
      <c r="I29" s="125" t="s">
        <v>191</v>
      </c>
      <c r="J29" s="126"/>
      <c r="K29" s="155" t="s">
        <v>33</v>
      </c>
      <c r="L29" s="156"/>
      <c r="M29" s="156"/>
      <c r="N29" s="156"/>
      <c r="O29" s="156"/>
      <c r="P29" s="156"/>
      <c r="Q29" s="156"/>
      <c r="R29" s="157"/>
      <c r="S29" s="52" t="s">
        <v>63</v>
      </c>
      <c r="T29" s="53"/>
      <c r="U29" s="53"/>
      <c r="V29" s="53"/>
      <c r="W29" s="53"/>
      <c r="X29" s="53"/>
      <c r="Y29" s="53"/>
      <c r="Z29" s="54"/>
    </row>
    <row r="30" spans="1:27" s="1" customFormat="1" ht="13" x14ac:dyDescent="0.25">
      <c r="A30" s="52"/>
      <c r="B30" s="53"/>
      <c r="C30" s="64" t="s">
        <v>68</v>
      </c>
      <c r="D30" s="65"/>
      <c r="E30" s="64" t="s">
        <v>69</v>
      </c>
      <c r="F30" s="65"/>
      <c r="G30" s="64" t="s">
        <v>97</v>
      </c>
      <c r="H30" s="66"/>
      <c r="I30" s="64" t="s">
        <v>98</v>
      </c>
      <c r="J30" s="65"/>
      <c r="K30" s="158" t="s">
        <v>139</v>
      </c>
      <c r="L30" s="84"/>
      <c r="M30" s="84"/>
      <c r="N30" s="84"/>
      <c r="O30" s="84"/>
      <c r="P30" s="84"/>
      <c r="Q30" s="84"/>
      <c r="R30" s="59"/>
      <c r="S30" s="52" t="s">
        <v>22</v>
      </c>
      <c r="T30" s="53"/>
      <c r="U30" s="53"/>
      <c r="V30" s="53"/>
      <c r="W30" s="53"/>
      <c r="X30" s="53"/>
      <c r="Y30" s="53"/>
      <c r="Z30" s="54"/>
    </row>
    <row r="31" spans="1:27" s="1" customFormat="1" ht="13" x14ac:dyDescent="0.25">
      <c r="A31" s="52"/>
      <c r="B31" s="53"/>
      <c r="C31" s="64" t="s">
        <v>86</v>
      </c>
      <c r="D31" s="89"/>
      <c r="E31" s="64" t="s">
        <v>87</v>
      </c>
      <c r="F31" s="65"/>
      <c r="G31" s="64" t="s">
        <v>52</v>
      </c>
      <c r="H31" s="89"/>
      <c r="I31" s="64" t="s">
        <v>95</v>
      </c>
      <c r="J31" s="65"/>
      <c r="K31" s="158" t="s">
        <v>96</v>
      </c>
      <c r="L31" s="84"/>
      <c r="M31" s="84"/>
      <c r="N31" s="84"/>
      <c r="O31" s="84"/>
      <c r="P31" s="84"/>
      <c r="Q31" s="84"/>
      <c r="R31" s="59"/>
      <c r="S31" s="52" t="s">
        <v>39</v>
      </c>
      <c r="T31" s="53"/>
      <c r="U31" s="53"/>
      <c r="V31" s="53"/>
      <c r="W31" s="53"/>
      <c r="X31" s="53"/>
      <c r="Y31" s="53"/>
      <c r="Z31" s="54"/>
    </row>
    <row r="32" spans="1:27" s="1" customFormat="1" ht="13" x14ac:dyDescent="0.25">
      <c r="A32" s="52"/>
      <c r="B32" s="53"/>
      <c r="C32" s="49"/>
      <c r="D32" s="50"/>
      <c r="E32" s="49"/>
      <c r="F32" s="50"/>
      <c r="G32" s="64" t="s">
        <v>10</v>
      </c>
      <c r="H32" s="89"/>
      <c r="I32" s="49"/>
      <c r="J32" s="50"/>
      <c r="K32" s="155" t="s">
        <v>192</v>
      </c>
      <c r="L32" s="156"/>
      <c r="M32" s="156"/>
      <c r="N32" s="156"/>
      <c r="O32" s="156"/>
      <c r="P32" s="156"/>
      <c r="Q32" s="156"/>
      <c r="R32" s="157"/>
      <c r="S32" s="70" t="s">
        <v>10</v>
      </c>
      <c r="T32" s="68"/>
      <c r="U32" s="68"/>
      <c r="V32" s="68"/>
      <c r="W32" s="68"/>
      <c r="X32" s="68"/>
      <c r="Y32" s="68"/>
      <c r="Z32" s="69"/>
    </row>
    <row r="33" spans="1:27" s="2" customFormat="1" x14ac:dyDescent="0.25">
      <c r="A33" s="71"/>
      <c r="B33" s="72"/>
      <c r="C33" s="74"/>
      <c r="D33" s="76"/>
      <c r="E33" s="74"/>
      <c r="F33" s="76"/>
      <c r="G33" s="64" t="s">
        <v>10</v>
      </c>
      <c r="H33" s="66"/>
      <c r="I33" s="74" t="s">
        <v>10</v>
      </c>
      <c r="J33" s="76"/>
      <c r="K33" s="74" t="s">
        <v>10</v>
      </c>
      <c r="L33" s="75"/>
      <c r="M33" s="75"/>
      <c r="N33" s="75"/>
      <c r="O33" s="75"/>
      <c r="P33" s="75"/>
      <c r="Q33" s="75"/>
      <c r="R33" s="76"/>
      <c r="S33" s="52" t="s">
        <v>10</v>
      </c>
      <c r="T33" s="53"/>
      <c r="U33" s="53"/>
      <c r="V33" s="53"/>
      <c r="W33" s="53"/>
      <c r="X33" s="53"/>
      <c r="Y33" s="53"/>
      <c r="Z33" s="54"/>
      <c r="AA33" s="1"/>
    </row>
    <row r="34" spans="1:27" s="1" customFormat="1" ht="18.5" x14ac:dyDescent="0.25">
      <c r="A34" s="14">
        <f>S28+1</f>
        <v>43919</v>
      </c>
      <c r="B34" s="15"/>
      <c r="C34" s="33">
        <f>A34+1</f>
        <v>43920</v>
      </c>
      <c r="D34" s="35"/>
      <c r="E34" s="33">
        <f>C34+1</f>
        <v>43921</v>
      </c>
      <c r="F34" s="35"/>
      <c r="G34" s="12">
        <f>E34+1</f>
        <v>43922</v>
      </c>
      <c r="H34" s="13"/>
      <c r="I34" s="12">
        <f>G34+1</f>
        <v>43923</v>
      </c>
      <c r="J34" s="13"/>
      <c r="K34" s="79">
        <f>I34+1</f>
        <v>43924</v>
      </c>
      <c r="L34" s="80"/>
      <c r="M34" s="142"/>
      <c r="N34" s="142"/>
      <c r="O34" s="142"/>
      <c r="P34" s="142"/>
      <c r="Q34" s="142"/>
      <c r="R34" s="143"/>
      <c r="S34" s="93">
        <f>K34+1</f>
        <v>43925</v>
      </c>
      <c r="T34" s="94"/>
      <c r="U34" s="123"/>
      <c r="V34" s="123"/>
      <c r="W34" s="123"/>
      <c r="X34" s="123"/>
      <c r="Y34" s="123"/>
      <c r="Z34" s="124"/>
    </row>
    <row r="35" spans="1:27" s="1" customFormat="1" ht="15.5" x14ac:dyDescent="0.25">
      <c r="A35" s="52"/>
      <c r="B35" s="53"/>
      <c r="C35" s="125" t="s">
        <v>21</v>
      </c>
      <c r="D35" s="126"/>
      <c r="E35" s="125" t="s">
        <v>21</v>
      </c>
      <c r="F35" s="126"/>
      <c r="G35" s="125" t="s">
        <v>10</v>
      </c>
      <c r="H35" s="126"/>
      <c r="I35" s="125" t="s">
        <v>21</v>
      </c>
      <c r="J35" s="126"/>
      <c r="K35" s="155" t="s">
        <v>10</v>
      </c>
      <c r="L35" s="156"/>
      <c r="M35" s="156"/>
      <c r="N35" s="156"/>
      <c r="O35" s="156"/>
      <c r="P35" s="156"/>
      <c r="Q35" s="156"/>
      <c r="R35" s="157"/>
      <c r="S35" s="118" t="s">
        <v>10</v>
      </c>
      <c r="T35" s="119"/>
      <c r="U35" s="119"/>
      <c r="V35" s="119"/>
      <c r="W35" s="119"/>
      <c r="X35" s="119"/>
      <c r="Y35" s="119"/>
      <c r="Z35" s="120"/>
    </row>
    <row r="36" spans="1:27" s="1" customFormat="1" ht="15.5" x14ac:dyDescent="0.25">
      <c r="A36" s="52"/>
      <c r="B36" s="53"/>
      <c r="C36" s="125" t="s">
        <v>194</v>
      </c>
      <c r="D36" s="126"/>
      <c r="E36" s="125" t="s">
        <v>195</v>
      </c>
      <c r="F36" s="126"/>
      <c r="G36" s="64" t="s">
        <v>169</v>
      </c>
      <c r="H36" s="66"/>
      <c r="I36" s="125" t="s">
        <v>165</v>
      </c>
      <c r="J36" s="126"/>
      <c r="K36" s="49" t="s">
        <v>169</v>
      </c>
      <c r="L36" s="51"/>
      <c r="M36" s="51"/>
      <c r="N36" s="51"/>
      <c r="O36" s="51"/>
      <c r="P36" s="51"/>
      <c r="Q36" s="51"/>
      <c r="R36" s="50"/>
      <c r="S36" s="67" t="s">
        <v>40</v>
      </c>
      <c r="T36" s="68"/>
      <c r="U36" s="68"/>
      <c r="V36" s="68"/>
      <c r="W36" s="68"/>
      <c r="X36" s="68"/>
      <c r="Y36" s="68"/>
      <c r="Z36" s="69"/>
    </row>
    <row r="37" spans="1:27" s="1" customFormat="1" ht="13" x14ac:dyDescent="0.25">
      <c r="A37" s="52"/>
      <c r="B37" s="53"/>
      <c r="C37" s="64" t="s">
        <v>193</v>
      </c>
      <c r="D37" s="89"/>
      <c r="E37" s="49" t="s">
        <v>10</v>
      </c>
      <c r="F37" s="50"/>
      <c r="G37" s="49" t="s">
        <v>10</v>
      </c>
      <c r="H37" s="50"/>
      <c r="I37" s="49" t="s">
        <v>10</v>
      </c>
      <c r="J37" s="50"/>
      <c r="K37" s="49" t="s">
        <v>10</v>
      </c>
      <c r="L37" s="51"/>
      <c r="M37" s="51"/>
      <c r="N37" s="51"/>
      <c r="O37" s="51"/>
      <c r="P37" s="51"/>
      <c r="Q37" s="51"/>
      <c r="R37" s="50"/>
      <c r="S37" s="70">
        <v>0.33333333333333331</v>
      </c>
      <c r="T37" s="68"/>
      <c r="U37" s="68"/>
      <c r="V37" s="68"/>
      <c r="W37" s="68"/>
      <c r="X37" s="68"/>
      <c r="Y37" s="68"/>
      <c r="Z37" s="69"/>
    </row>
    <row r="38" spans="1:27" s="1" customFormat="1" x14ac:dyDescent="0.25">
      <c r="A38" s="52"/>
      <c r="B38" s="53"/>
      <c r="C38" s="49"/>
      <c r="D38" s="50"/>
      <c r="E38" s="49" t="s">
        <v>10</v>
      </c>
      <c r="F38" s="50"/>
      <c r="G38" s="49" t="s">
        <v>10</v>
      </c>
      <c r="H38" s="50"/>
      <c r="I38" s="49" t="s">
        <v>59</v>
      </c>
      <c r="J38" s="50"/>
      <c r="K38" s="49" t="s">
        <v>59</v>
      </c>
      <c r="L38" s="51"/>
      <c r="M38" s="51"/>
      <c r="N38" s="51"/>
      <c r="O38" s="51"/>
      <c r="P38" s="51"/>
      <c r="Q38" s="51"/>
      <c r="R38" s="50"/>
      <c r="S38" s="52" t="s">
        <v>39</v>
      </c>
      <c r="T38" s="53"/>
      <c r="U38" s="53"/>
      <c r="V38" s="53"/>
      <c r="W38" s="53"/>
      <c r="X38" s="53"/>
      <c r="Y38" s="53"/>
      <c r="Z38" s="54"/>
    </row>
    <row r="39" spans="1:27" s="2" customFormat="1" x14ac:dyDescent="0.25">
      <c r="A39" s="71"/>
      <c r="B39" s="72"/>
      <c r="C39" s="74"/>
      <c r="D39" s="76"/>
      <c r="E39" s="64" t="s">
        <v>10</v>
      </c>
      <c r="F39" s="66"/>
      <c r="G39" s="64" t="s">
        <v>10</v>
      </c>
      <c r="H39" s="66"/>
      <c r="I39" s="74"/>
      <c r="J39" s="76"/>
      <c r="K39" s="74"/>
      <c r="L39" s="75"/>
      <c r="M39" s="75"/>
      <c r="N39" s="75"/>
      <c r="O39" s="75"/>
      <c r="P39" s="75"/>
      <c r="Q39" s="75"/>
      <c r="R39" s="76"/>
      <c r="S39" s="71"/>
      <c r="T39" s="72"/>
      <c r="U39" s="72"/>
      <c r="V39" s="72"/>
      <c r="W39" s="72"/>
      <c r="X39" s="72"/>
      <c r="Y39" s="72"/>
      <c r="Z39" s="73"/>
      <c r="AA39" s="1"/>
    </row>
    <row r="40" spans="1:27" ht="18.5" x14ac:dyDescent="0.3">
      <c r="A40" s="14">
        <f>S34+1</f>
        <v>43926</v>
      </c>
      <c r="B40" s="15"/>
      <c r="C40" s="12">
        <f>A40+1</f>
        <v>43927</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52"/>
      <c r="B41" s="53"/>
      <c r="C41" s="49"/>
      <c r="D41" s="50"/>
      <c r="E41" s="18"/>
      <c r="F41" s="6"/>
      <c r="G41" s="6"/>
      <c r="H41" s="6"/>
      <c r="I41" s="6"/>
      <c r="J41" s="6"/>
      <c r="K41" s="6"/>
      <c r="L41" s="6"/>
      <c r="M41" s="6"/>
      <c r="N41" s="6"/>
      <c r="O41" s="6"/>
      <c r="P41" s="6"/>
      <c r="Q41" s="6"/>
      <c r="R41" s="6"/>
      <c r="S41" s="6"/>
      <c r="T41" s="6"/>
      <c r="U41" s="6"/>
      <c r="V41" s="6"/>
      <c r="W41" s="6"/>
      <c r="X41" s="6"/>
      <c r="Y41" s="6"/>
      <c r="Z41" s="8"/>
    </row>
    <row r="42" spans="1:27" x14ac:dyDescent="0.25">
      <c r="A42" s="52"/>
      <c r="B42" s="53"/>
      <c r="C42" s="49"/>
      <c r="D42" s="50"/>
      <c r="E42" s="18"/>
      <c r="F42" s="6"/>
      <c r="G42" s="6"/>
      <c r="H42" s="6"/>
      <c r="I42" s="6"/>
      <c r="J42" s="6"/>
      <c r="K42" s="6"/>
      <c r="L42" s="6"/>
      <c r="M42" s="6"/>
      <c r="N42" s="6"/>
      <c r="O42" s="6"/>
      <c r="P42" s="6"/>
      <c r="Q42" s="6"/>
      <c r="R42" s="6"/>
      <c r="S42" s="6"/>
      <c r="T42" s="6"/>
      <c r="U42" s="6"/>
      <c r="V42" s="6"/>
      <c r="W42" s="6"/>
      <c r="X42" s="6"/>
      <c r="Y42" s="6"/>
      <c r="Z42" s="7"/>
    </row>
    <row r="43" spans="1:27" x14ac:dyDescent="0.25">
      <c r="A43" s="52"/>
      <c r="B43" s="53"/>
      <c r="C43" s="49"/>
      <c r="D43" s="50"/>
      <c r="E43" s="18"/>
      <c r="F43" s="6"/>
      <c r="G43" s="6"/>
      <c r="H43" s="6"/>
      <c r="I43" s="6"/>
      <c r="J43" s="6"/>
      <c r="K43" s="6"/>
      <c r="L43" s="6"/>
      <c r="M43" s="6"/>
      <c r="N43" s="6"/>
      <c r="O43" s="6"/>
      <c r="P43" s="6"/>
      <c r="Q43" s="6"/>
      <c r="R43" s="6"/>
      <c r="S43" s="6"/>
      <c r="T43" s="6"/>
      <c r="U43" s="6"/>
      <c r="V43" s="6"/>
      <c r="W43" s="6"/>
      <c r="X43" s="6"/>
      <c r="Y43" s="6"/>
      <c r="Z43" s="7"/>
    </row>
    <row r="44" spans="1:27" x14ac:dyDescent="0.25">
      <c r="A44" s="52"/>
      <c r="B44" s="53"/>
      <c r="C44" s="49"/>
      <c r="D44" s="50"/>
      <c r="E44" s="18"/>
      <c r="F44" s="6"/>
      <c r="G44" s="6"/>
      <c r="H44" s="6"/>
      <c r="I44" s="6"/>
      <c r="J44" s="6"/>
      <c r="K44" s="108" t="s">
        <v>8</v>
      </c>
      <c r="L44" s="108"/>
      <c r="M44" s="108"/>
      <c r="N44" s="108"/>
      <c r="O44" s="108"/>
      <c r="P44" s="108"/>
      <c r="Q44" s="108"/>
      <c r="R44" s="108"/>
      <c r="S44" s="108"/>
      <c r="T44" s="108"/>
      <c r="U44" s="108"/>
      <c r="V44" s="108"/>
      <c r="W44" s="108"/>
      <c r="X44" s="108"/>
      <c r="Y44" s="108"/>
      <c r="Z44" s="109"/>
    </row>
    <row r="45" spans="1:27" s="1" customFormat="1" x14ac:dyDescent="0.25">
      <c r="A45" s="71"/>
      <c r="B45" s="72"/>
      <c r="C45" s="74"/>
      <c r="D45" s="76"/>
      <c r="E45" s="19"/>
      <c r="F45" s="20"/>
      <c r="G45" s="20"/>
      <c r="H45" s="20"/>
      <c r="I45" s="20"/>
      <c r="J45" s="20"/>
      <c r="K45" s="110" t="s">
        <v>1</v>
      </c>
      <c r="L45" s="110"/>
      <c r="M45" s="110"/>
      <c r="N45" s="110"/>
      <c r="O45" s="110"/>
      <c r="P45" s="110"/>
      <c r="Q45" s="110"/>
      <c r="R45" s="110"/>
      <c r="S45" s="110"/>
      <c r="T45" s="110"/>
      <c r="U45" s="110"/>
      <c r="V45" s="110"/>
      <c r="W45" s="110"/>
      <c r="X45" s="110"/>
      <c r="Y45" s="110"/>
      <c r="Z45" s="111"/>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3"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topLeftCell="A17" workbookViewId="0">
      <selection activeCell="E36" sqref="E36:F36"/>
    </sheetView>
  </sheetViews>
  <sheetFormatPr defaultRowHeight="12.5" x14ac:dyDescent="0.25"/>
  <cols>
    <col min="1" max="1" width="4.81640625" customWidth="1"/>
    <col min="2" max="2" width="13.54296875" customWidth="1"/>
    <col min="3" max="3" width="4.81640625" customWidth="1"/>
    <col min="4" max="4" width="13.54296875" customWidth="1"/>
    <col min="5" max="5" width="4.81640625" customWidth="1"/>
    <col min="6" max="6" width="13.54296875" customWidth="1"/>
    <col min="7" max="7" width="4.81640625" customWidth="1"/>
    <col min="8" max="8" width="13.54296875" customWidth="1"/>
    <col min="9" max="9" width="4.81640625" customWidth="1"/>
    <col min="10" max="10" width="13.54296875" customWidth="1"/>
    <col min="11" max="17" width="2.453125" customWidth="1"/>
    <col min="18" max="18" width="1.54296875" customWidth="1"/>
    <col min="19" max="25" width="2.453125" customWidth="1"/>
    <col min="26" max="26" width="1.54296875" customWidth="1"/>
  </cols>
  <sheetData>
    <row r="1" spans="1:27" s="3" customFormat="1" ht="15" customHeight="1" x14ac:dyDescent="0.2">
      <c r="A1" s="83">
        <f>DATE(Jan!AD18,Jan!AD20+3,1)</f>
        <v>43922</v>
      </c>
      <c r="B1" s="83"/>
      <c r="C1" s="83"/>
      <c r="D1" s="83"/>
      <c r="E1" s="83"/>
      <c r="F1" s="83"/>
      <c r="G1" s="83"/>
      <c r="H1" s="83"/>
      <c r="I1" s="11"/>
      <c r="J1" s="11"/>
      <c r="K1" s="87">
        <f>DATE(YEAR(A1),MONTH(A1)-1,1)</f>
        <v>43891</v>
      </c>
      <c r="L1" s="87"/>
      <c r="M1" s="87"/>
      <c r="N1" s="87"/>
      <c r="O1" s="87"/>
      <c r="P1" s="87"/>
      <c r="Q1" s="87"/>
      <c r="S1" s="87">
        <f>DATE(YEAR(A1),MONTH(A1)+1,1)</f>
        <v>43952</v>
      </c>
      <c r="T1" s="87"/>
      <c r="U1" s="87"/>
      <c r="V1" s="87"/>
      <c r="W1" s="87"/>
      <c r="X1" s="87"/>
      <c r="Y1" s="87"/>
    </row>
    <row r="2" spans="1:27" s="3" customFormat="1" ht="11.25" customHeight="1" x14ac:dyDescent="0.3">
      <c r="A2" s="83"/>
      <c r="B2" s="83"/>
      <c r="C2" s="83"/>
      <c r="D2" s="83"/>
      <c r="E2" s="83"/>
      <c r="F2" s="83"/>
      <c r="G2" s="83"/>
      <c r="H2" s="8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3"/>
      <c r="B3" s="83"/>
      <c r="C3" s="83"/>
      <c r="D3" s="83"/>
      <c r="E3" s="83"/>
      <c r="F3" s="83"/>
      <c r="G3" s="83"/>
      <c r="H3" s="83"/>
      <c r="I3" s="11"/>
      <c r="J3" s="11"/>
      <c r="K3" s="22">
        <f t="shared" ref="K3:Q8" si="0">IF(MONTH($K$1)&lt;&gt;MONTH($K$1-(WEEKDAY($K$1,1)-(start_day-1))-IF((WEEKDAY($K$1,1)-(start_day-1))&lt;=0,7,0)+(ROW(K3)-ROW($K$3))*7+(COLUMN(K3)-COLUMN($K$3)+1)),"",$K$1-(WEEKDAY($K$1,1)-(start_day-1))-IF((WEEKDAY($K$1,1)-(start_day-1))&lt;=0,7,0)+(ROW(K3)-ROW($K$3))*7+(COLUMN(K3)-COLUMN($K$3)+1))</f>
        <v>43891</v>
      </c>
      <c r="L3" s="22">
        <f t="shared" si="0"/>
        <v>43892</v>
      </c>
      <c r="M3" s="22">
        <f t="shared" si="0"/>
        <v>43893</v>
      </c>
      <c r="N3" s="22">
        <f t="shared" si="0"/>
        <v>43894</v>
      </c>
      <c r="O3" s="22">
        <f t="shared" si="0"/>
        <v>43895</v>
      </c>
      <c r="P3" s="22">
        <f t="shared" si="0"/>
        <v>43896</v>
      </c>
      <c r="Q3" s="22">
        <f t="shared" si="0"/>
        <v>43897</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43952</v>
      </c>
      <c r="Y3" s="22">
        <f t="shared" si="1"/>
        <v>43953</v>
      </c>
    </row>
    <row r="4" spans="1:27" s="4" customFormat="1" ht="9" customHeight="1" x14ac:dyDescent="0.2">
      <c r="A4" s="83"/>
      <c r="B4" s="83"/>
      <c r="C4" s="83"/>
      <c r="D4" s="83"/>
      <c r="E4" s="83"/>
      <c r="F4" s="83"/>
      <c r="G4" s="83"/>
      <c r="H4" s="83"/>
      <c r="I4" s="11"/>
      <c r="J4" s="11"/>
      <c r="K4" s="22">
        <f t="shared" si="0"/>
        <v>43898</v>
      </c>
      <c r="L4" s="22">
        <f t="shared" si="0"/>
        <v>43899</v>
      </c>
      <c r="M4" s="22">
        <f t="shared" si="0"/>
        <v>43900</v>
      </c>
      <c r="N4" s="22">
        <f t="shared" si="0"/>
        <v>43901</v>
      </c>
      <c r="O4" s="22">
        <f t="shared" si="0"/>
        <v>43902</v>
      </c>
      <c r="P4" s="22">
        <f t="shared" si="0"/>
        <v>43903</v>
      </c>
      <c r="Q4" s="22">
        <f t="shared" si="0"/>
        <v>43904</v>
      </c>
      <c r="R4" s="3"/>
      <c r="S4" s="22">
        <f t="shared" si="1"/>
        <v>43954</v>
      </c>
      <c r="T4" s="22">
        <f t="shared" si="1"/>
        <v>43955</v>
      </c>
      <c r="U4" s="22">
        <f t="shared" si="1"/>
        <v>43956</v>
      </c>
      <c r="V4" s="22">
        <f t="shared" si="1"/>
        <v>43957</v>
      </c>
      <c r="W4" s="22">
        <f t="shared" si="1"/>
        <v>43958</v>
      </c>
      <c r="X4" s="22">
        <f t="shared" si="1"/>
        <v>43959</v>
      </c>
      <c r="Y4" s="22">
        <f t="shared" si="1"/>
        <v>43960</v>
      </c>
    </row>
    <row r="5" spans="1:27" s="4" customFormat="1" ht="9" customHeight="1" x14ac:dyDescent="0.2">
      <c r="A5" s="83"/>
      <c r="B5" s="83"/>
      <c r="C5" s="83"/>
      <c r="D5" s="83"/>
      <c r="E5" s="83"/>
      <c r="F5" s="83"/>
      <c r="G5" s="83"/>
      <c r="H5" s="83"/>
      <c r="I5" s="11"/>
      <c r="J5" s="11"/>
      <c r="K5" s="22">
        <f t="shared" si="0"/>
        <v>43905</v>
      </c>
      <c r="L5" s="22">
        <f t="shared" si="0"/>
        <v>43906</v>
      </c>
      <c r="M5" s="22">
        <f t="shared" si="0"/>
        <v>43907</v>
      </c>
      <c r="N5" s="22">
        <f t="shared" si="0"/>
        <v>43908</v>
      </c>
      <c r="O5" s="22">
        <f t="shared" si="0"/>
        <v>43909</v>
      </c>
      <c r="P5" s="22">
        <f t="shared" si="0"/>
        <v>43910</v>
      </c>
      <c r="Q5" s="22">
        <f t="shared" si="0"/>
        <v>43911</v>
      </c>
      <c r="R5" s="3"/>
      <c r="S5" s="22">
        <f t="shared" si="1"/>
        <v>43961</v>
      </c>
      <c r="T5" s="22">
        <f t="shared" si="1"/>
        <v>43962</v>
      </c>
      <c r="U5" s="22">
        <f t="shared" si="1"/>
        <v>43963</v>
      </c>
      <c r="V5" s="22">
        <f t="shared" si="1"/>
        <v>43964</v>
      </c>
      <c r="W5" s="22">
        <f t="shared" si="1"/>
        <v>43965</v>
      </c>
      <c r="X5" s="22">
        <f t="shared" si="1"/>
        <v>43966</v>
      </c>
      <c r="Y5" s="22">
        <f t="shared" si="1"/>
        <v>43967</v>
      </c>
    </row>
    <row r="6" spans="1:27" s="4" customFormat="1" ht="9" customHeight="1" x14ac:dyDescent="0.2">
      <c r="A6" s="83"/>
      <c r="B6" s="83"/>
      <c r="C6" s="83"/>
      <c r="D6" s="83"/>
      <c r="E6" s="83"/>
      <c r="F6" s="83"/>
      <c r="G6" s="83"/>
      <c r="H6" s="83"/>
      <c r="I6" s="11"/>
      <c r="J6" s="11"/>
      <c r="K6" s="22">
        <f t="shared" si="0"/>
        <v>43912</v>
      </c>
      <c r="L6" s="22">
        <f t="shared" si="0"/>
        <v>43913</v>
      </c>
      <c r="M6" s="22">
        <f t="shared" si="0"/>
        <v>43914</v>
      </c>
      <c r="N6" s="22">
        <f t="shared" si="0"/>
        <v>43915</v>
      </c>
      <c r="O6" s="22">
        <f t="shared" si="0"/>
        <v>43916</v>
      </c>
      <c r="P6" s="22">
        <f t="shared" si="0"/>
        <v>43917</v>
      </c>
      <c r="Q6" s="22">
        <f t="shared" si="0"/>
        <v>43918</v>
      </c>
      <c r="R6" s="3"/>
      <c r="S6" s="22">
        <f t="shared" si="1"/>
        <v>43968</v>
      </c>
      <c r="T6" s="22">
        <f t="shared" si="1"/>
        <v>43969</v>
      </c>
      <c r="U6" s="22">
        <f t="shared" si="1"/>
        <v>43970</v>
      </c>
      <c r="V6" s="22">
        <f t="shared" si="1"/>
        <v>43971</v>
      </c>
      <c r="W6" s="22">
        <f t="shared" si="1"/>
        <v>43972</v>
      </c>
      <c r="X6" s="22">
        <f t="shared" si="1"/>
        <v>43973</v>
      </c>
      <c r="Y6" s="22">
        <f t="shared" si="1"/>
        <v>43974</v>
      </c>
    </row>
    <row r="7" spans="1:27" s="4" customFormat="1" ht="9" customHeight="1" x14ac:dyDescent="0.2">
      <c r="A7" s="83"/>
      <c r="B7" s="83"/>
      <c r="C7" s="83"/>
      <c r="D7" s="83"/>
      <c r="E7" s="83"/>
      <c r="F7" s="83"/>
      <c r="G7" s="83"/>
      <c r="H7" s="83"/>
      <c r="I7" s="11"/>
      <c r="J7" s="11"/>
      <c r="K7" s="22">
        <f t="shared" si="0"/>
        <v>43919</v>
      </c>
      <c r="L7" s="22">
        <f t="shared" si="0"/>
        <v>43920</v>
      </c>
      <c r="M7" s="22">
        <f t="shared" si="0"/>
        <v>43921</v>
      </c>
      <c r="N7" s="22" t="str">
        <f t="shared" si="0"/>
        <v/>
      </c>
      <c r="O7" s="22" t="str">
        <f t="shared" si="0"/>
        <v/>
      </c>
      <c r="P7" s="22" t="str">
        <f t="shared" si="0"/>
        <v/>
      </c>
      <c r="Q7" s="22" t="str">
        <f t="shared" si="0"/>
        <v/>
      </c>
      <c r="R7" s="3"/>
      <c r="S7" s="22">
        <f t="shared" si="1"/>
        <v>43975</v>
      </c>
      <c r="T7" s="22">
        <f t="shared" si="1"/>
        <v>43976</v>
      </c>
      <c r="U7" s="22">
        <f t="shared" si="1"/>
        <v>43977</v>
      </c>
      <c r="V7" s="22">
        <f t="shared" si="1"/>
        <v>43978</v>
      </c>
      <c r="W7" s="22">
        <f t="shared" si="1"/>
        <v>43979</v>
      </c>
      <c r="X7" s="22">
        <f t="shared" si="1"/>
        <v>43980</v>
      </c>
      <c r="Y7" s="22">
        <f t="shared" si="1"/>
        <v>43981</v>
      </c>
    </row>
    <row r="8" spans="1:27" s="5" customFormat="1" ht="9" customHeight="1" x14ac:dyDescent="0.25">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43982</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5">
      <c r="A9" s="152">
        <f>A10</f>
        <v>43919</v>
      </c>
      <c r="B9" s="153"/>
      <c r="C9" s="153">
        <f>C10</f>
        <v>43920</v>
      </c>
      <c r="D9" s="153"/>
      <c r="E9" s="153">
        <f>E10</f>
        <v>43921</v>
      </c>
      <c r="F9" s="153"/>
      <c r="G9" s="153">
        <f>G10</f>
        <v>43922</v>
      </c>
      <c r="H9" s="153"/>
      <c r="I9" s="153">
        <f>I10</f>
        <v>43923</v>
      </c>
      <c r="J9" s="153"/>
      <c r="K9" s="153">
        <f>K10</f>
        <v>43924</v>
      </c>
      <c r="L9" s="153"/>
      <c r="M9" s="153"/>
      <c r="N9" s="153"/>
      <c r="O9" s="153"/>
      <c r="P9" s="153"/>
      <c r="Q9" s="153"/>
      <c r="R9" s="153"/>
      <c r="S9" s="153">
        <f>S10</f>
        <v>43925</v>
      </c>
      <c r="T9" s="153"/>
      <c r="U9" s="153"/>
      <c r="V9" s="153"/>
      <c r="W9" s="153"/>
      <c r="X9" s="153"/>
      <c r="Y9" s="153"/>
      <c r="Z9" s="154"/>
    </row>
    <row r="10" spans="1:27" s="1" customFormat="1" ht="18.5" x14ac:dyDescent="0.25">
      <c r="A10" s="14">
        <f>$A$1-(WEEKDAY($A$1,1)-(start_day-1))-IF((WEEKDAY($A$1,1)-(start_day-1))&lt;=0,7,0)+1</f>
        <v>43919</v>
      </c>
      <c r="B10" s="15"/>
      <c r="C10" s="12">
        <f>A10+1</f>
        <v>43920</v>
      </c>
      <c r="D10" s="13"/>
      <c r="E10" s="12">
        <f>C10+1</f>
        <v>43921</v>
      </c>
      <c r="F10" s="13"/>
      <c r="G10" s="12">
        <f>E10+1</f>
        <v>43922</v>
      </c>
      <c r="H10" s="13"/>
      <c r="I10" s="12">
        <f>G10+1</f>
        <v>43923</v>
      </c>
      <c r="J10" s="13"/>
      <c r="K10" s="79">
        <f>I10+1</f>
        <v>43924</v>
      </c>
      <c r="L10" s="80"/>
      <c r="M10" s="142"/>
      <c r="N10" s="142"/>
      <c r="O10" s="142"/>
      <c r="P10" s="142"/>
      <c r="Q10" s="142"/>
      <c r="R10" s="143"/>
      <c r="S10" s="93">
        <f>K10+1</f>
        <v>43925</v>
      </c>
      <c r="T10" s="94"/>
      <c r="U10" s="123"/>
      <c r="V10" s="123"/>
      <c r="W10" s="123"/>
      <c r="X10" s="123"/>
      <c r="Y10" s="123"/>
      <c r="Z10" s="124"/>
    </row>
    <row r="11" spans="1:27" s="1" customFormat="1" ht="15.5" x14ac:dyDescent="0.25">
      <c r="A11" s="52"/>
      <c r="B11" s="53"/>
      <c r="C11" s="125" t="s">
        <v>21</v>
      </c>
      <c r="D11" s="126"/>
      <c r="E11" s="125" t="s">
        <v>21</v>
      </c>
      <c r="F11" s="126"/>
      <c r="G11" s="100" t="s">
        <v>60</v>
      </c>
      <c r="H11" s="101"/>
      <c r="I11" s="125" t="s">
        <v>21</v>
      </c>
      <c r="J11" s="126"/>
      <c r="K11" s="49" t="s">
        <v>202</v>
      </c>
      <c r="L11" s="114"/>
      <c r="M11" s="114"/>
      <c r="N11" s="114"/>
      <c r="O11" s="114"/>
      <c r="P11" s="114"/>
      <c r="Q11" s="114"/>
      <c r="R11" s="50"/>
      <c r="S11" s="52" t="s">
        <v>63</v>
      </c>
      <c r="T11" s="53"/>
      <c r="U11" s="53"/>
      <c r="V11" s="53"/>
      <c r="W11" s="53"/>
      <c r="X11" s="53"/>
      <c r="Y11" s="53"/>
      <c r="Z11" s="54"/>
    </row>
    <row r="12" spans="1:27" s="1" customFormat="1" ht="15.5" x14ac:dyDescent="0.25">
      <c r="A12" s="52"/>
      <c r="B12" s="53"/>
      <c r="C12" s="125" t="s">
        <v>194</v>
      </c>
      <c r="D12" s="126"/>
      <c r="E12" s="125" t="s">
        <v>195</v>
      </c>
      <c r="F12" s="126"/>
      <c r="G12" s="100" t="s">
        <v>61</v>
      </c>
      <c r="H12" s="101"/>
      <c r="I12" s="125" t="s">
        <v>165</v>
      </c>
      <c r="J12" s="126"/>
      <c r="K12" s="49" t="s">
        <v>88</v>
      </c>
      <c r="L12" s="51"/>
      <c r="M12" s="51"/>
      <c r="N12" s="51"/>
      <c r="O12" s="51"/>
      <c r="P12" s="51"/>
      <c r="Q12" s="51"/>
      <c r="R12" s="50"/>
      <c r="S12" s="52" t="s">
        <v>22</v>
      </c>
      <c r="T12" s="53"/>
      <c r="U12" s="53"/>
      <c r="V12" s="53"/>
      <c r="W12" s="53"/>
      <c r="X12" s="53"/>
      <c r="Y12" s="53"/>
      <c r="Z12" s="54"/>
    </row>
    <row r="13" spans="1:27" s="1" customFormat="1" ht="15.5" x14ac:dyDescent="0.25">
      <c r="A13" s="52"/>
      <c r="B13" s="53"/>
      <c r="C13" s="192" t="s">
        <v>186</v>
      </c>
      <c r="D13" s="126"/>
      <c r="E13" s="192" t="s">
        <v>186</v>
      </c>
      <c r="F13" s="126"/>
      <c r="G13" s="49" t="s">
        <v>183</v>
      </c>
      <c r="H13" s="50"/>
      <c r="I13" s="192" t="s">
        <v>186</v>
      </c>
      <c r="J13" s="126"/>
      <c r="K13" s="49"/>
      <c r="L13" s="51"/>
      <c r="M13" s="51"/>
      <c r="N13" s="51"/>
      <c r="O13" s="51"/>
      <c r="P13" s="51"/>
      <c r="Q13" s="51"/>
      <c r="R13" s="50"/>
      <c r="S13" s="52"/>
      <c r="T13" s="53"/>
      <c r="U13" s="53"/>
      <c r="V13" s="53"/>
      <c r="W13" s="53"/>
      <c r="X13" s="53"/>
      <c r="Y13" s="53"/>
      <c r="Z13" s="54"/>
    </row>
    <row r="14" spans="1:27" s="1" customFormat="1" x14ac:dyDescent="0.25">
      <c r="A14" s="52"/>
      <c r="B14" s="53"/>
      <c r="C14" s="49" t="s">
        <v>10</v>
      </c>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4" customHeight="1" x14ac:dyDescent="0.25">
      <c r="A15" s="71"/>
      <c r="B15" s="72"/>
      <c r="C15" s="74"/>
      <c r="D15" s="76"/>
      <c r="E15" s="74"/>
      <c r="F15" s="76"/>
      <c r="G15" s="74"/>
      <c r="H15" s="76"/>
      <c r="I15" s="74"/>
      <c r="J15" s="76"/>
      <c r="K15" s="74"/>
      <c r="L15" s="75"/>
      <c r="M15" s="75"/>
      <c r="N15" s="75"/>
      <c r="O15" s="75"/>
      <c r="P15" s="75"/>
      <c r="Q15" s="75"/>
      <c r="R15" s="76"/>
      <c r="S15" s="71"/>
      <c r="T15" s="72"/>
      <c r="U15" s="72"/>
      <c r="V15" s="72"/>
      <c r="W15" s="72"/>
      <c r="X15" s="72"/>
      <c r="Y15" s="72"/>
      <c r="Z15" s="73"/>
      <c r="AA15" s="1"/>
    </row>
    <row r="16" spans="1:27" s="1" customFormat="1" ht="18.5" x14ac:dyDescent="0.25">
      <c r="A16" s="14">
        <f>S10+1</f>
        <v>43926</v>
      </c>
      <c r="B16" s="15"/>
      <c r="C16" s="12">
        <f>A16+1</f>
        <v>43927</v>
      </c>
      <c r="D16" s="13"/>
      <c r="E16" s="12">
        <f>C16+1</f>
        <v>43928</v>
      </c>
      <c r="F16" s="43" t="s">
        <v>46</v>
      </c>
      <c r="G16" s="12">
        <f>E16+1</f>
        <v>43929</v>
      </c>
      <c r="H16" s="13"/>
      <c r="I16" s="12">
        <f>G16+1</f>
        <v>43930</v>
      </c>
      <c r="J16" s="43" t="s">
        <v>47</v>
      </c>
      <c r="K16" s="79">
        <f>I16+1</f>
        <v>43931</v>
      </c>
      <c r="L16" s="80"/>
      <c r="M16" s="142" t="s">
        <v>151</v>
      </c>
      <c r="N16" s="142"/>
      <c r="O16" s="142"/>
      <c r="P16" s="142"/>
      <c r="Q16" s="142"/>
      <c r="R16" s="143"/>
      <c r="S16" s="93">
        <f>K16+1</f>
        <v>43932</v>
      </c>
      <c r="T16" s="94"/>
      <c r="U16" s="123"/>
      <c r="V16" s="123"/>
      <c r="W16" s="123"/>
      <c r="X16" s="123"/>
      <c r="Y16" s="123"/>
      <c r="Z16" s="124"/>
    </row>
    <row r="17" spans="1:27" s="1" customFormat="1" x14ac:dyDescent="0.25">
      <c r="A17" s="52"/>
      <c r="B17" s="53"/>
      <c r="C17" s="49" t="s">
        <v>62</v>
      </c>
      <c r="D17" s="50"/>
      <c r="E17" s="49" t="s">
        <v>62</v>
      </c>
      <c r="F17" s="50"/>
      <c r="G17" s="49" t="s">
        <v>62</v>
      </c>
      <c r="H17" s="50"/>
      <c r="I17" s="49" t="s">
        <v>62</v>
      </c>
      <c r="J17" s="50"/>
      <c r="K17" s="49" t="s">
        <v>62</v>
      </c>
      <c r="L17" s="114"/>
      <c r="M17" s="114"/>
      <c r="N17" s="114"/>
      <c r="O17" s="114"/>
      <c r="P17" s="114"/>
      <c r="Q17" s="114"/>
      <c r="R17" s="50"/>
      <c r="S17" s="52" t="s">
        <v>63</v>
      </c>
      <c r="T17" s="53"/>
      <c r="U17" s="53"/>
      <c r="V17" s="53"/>
      <c r="W17" s="53"/>
      <c r="X17" s="53"/>
      <c r="Y17" s="53"/>
      <c r="Z17" s="54"/>
    </row>
    <row r="18" spans="1:27" s="1" customFormat="1" x14ac:dyDescent="0.25">
      <c r="A18" s="52"/>
      <c r="B18" s="53"/>
      <c r="C18" s="49" t="s">
        <v>143</v>
      </c>
      <c r="D18" s="50"/>
      <c r="E18" s="49" t="s">
        <v>142</v>
      </c>
      <c r="F18" s="50"/>
      <c r="G18" s="49" t="s">
        <v>144</v>
      </c>
      <c r="H18" s="50"/>
      <c r="I18" s="49" t="s">
        <v>145</v>
      </c>
      <c r="J18" s="50"/>
      <c r="K18" s="49" t="s">
        <v>10</v>
      </c>
      <c r="L18" s="51"/>
      <c r="M18" s="51"/>
      <c r="N18" s="51"/>
      <c r="O18" s="51"/>
      <c r="P18" s="51"/>
      <c r="Q18" s="51"/>
      <c r="R18" s="50"/>
      <c r="S18" s="52" t="s">
        <v>22</v>
      </c>
      <c r="T18" s="53"/>
      <c r="U18" s="53"/>
      <c r="V18" s="53"/>
      <c r="W18" s="53"/>
      <c r="X18" s="53"/>
      <c r="Y18" s="53"/>
      <c r="Z18" s="54"/>
    </row>
    <row r="19" spans="1:27" s="1" customFormat="1" x14ac:dyDescent="0.25">
      <c r="A19" s="52"/>
      <c r="B19" s="53"/>
      <c r="C19" s="49"/>
      <c r="D19" s="50"/>
      <c r="E19" s="49"/>
      <c r="F19" s="50"/>
      <c r="G19" s="49"/>
      <c r="H19" s="50"/>
      <c r="I19" s="49"/>
      <c r="J19" s="50"/>
      <c r="K19" s="49"/>
      <c r="L19" s="51"/>
      <c r="M19" s="51"/>
      <c r="N19" s="51"/>
      <c r="O19" s="51"/>
      <c r="P19" s="51"/>
      <c r="Q19" s="51"/>
      <c r="R19" s="50"/>
      <c r="S19" s="52" t="s">
        <v>10</v>
      </c>
      <c r="T19" s="53"/>
      <c r="U19" s="53"/>
      <c r="V19" s="53"/>
      <c r="W19" s="53"/>
      <c r="X19" s="53"/>
      <c r="Y19" s="53"/>
      <c r="Z19" s="54"/>
    </row>
    <row r="20" spans="1:27" s="1" customFormat="1" x14ac:dyDescent="0.25">
      <c r="A20" s="52"/>
      <c r="B20" s="53"/>
      <c r="C20" s="49"/>
      <c r="D20" s="50"/>
      <c r="E20" s="49"/>
      <c r="F20" s="50"/>
      <c r="G20" s="49"/>
      <c r="H20" s="50"/>
      <c r="I20" s="49"/>
      <c r="J20" s="50"/>
      <c r="K20" s="49"/>
      <c r="L20" s="51"/>
      <c r="M20" s="51"/>
      <c r="N20" s="51"/>
      <c r="O20" s="51"/>
      <c r="P20" s="51"/>
      <c r="Q20" s="51"/>
      <c r="R20" s="50"/>
      <c r="S20" s="52" t="s">
        <v>10</v>
      </c>
      <c r="T20" s="53"/>
      <c r="U20" s="53"/>
      <c r="V20" s="53"/>
      <c r="W20" s="53"/>
      <c r="X20" s="53"/>
      <c r="Y20" s="53"/>
      <c r="Z20" s="54"/>
    </row>
    <row r="21" spans="1:27" s="2" customFormat="1" ht="13.4" customHeight="1" x14ac:dyDescent="0.25">
      <c r="A21" s="71"/>
      <c r="B21" s="72"/>
      <c r="C21" s="74"/>
      <c r="D21" s="76"/>
      <c r="E21" s="74"/>
      <c r="F21" s="76"/>
      <c r="G21" s="74"/>
      <c r="H21" s="76"/>
      <c r="I21" s="74"/>
      <c r="J21" s="76"/>
      <c r="K21" s="74"/>
      <c r="L21" s="75"/>
      <c r="M21" s="75"/>
      <c r="N21" s="75"/>
      <c r="O21" s="75"/>
      <c r="P21" s="75"/>
      <c r="Q21" s="75"/>
      <c r="R21" s="76"/>
      <c r="S21" s="71"/>
      <c r="T21" s="72"/>
      <c r="U21" s="72"/>
      <c r="V21" s="72"/>
      <c r="W21" s="72"/>
      <c r="X21" s="72"/>
      <c r="Y21" s="72"/>
      <c r="Z21" s="73"/>
      <c r="AA21" s="1"/>
    </row>
    <row r="22" spans="1:27" s="1" customFormat="1" ht="18.5" x14ac:dyDescent="0.25">
      <c r="A22" s="14">
        <f>S16+1</f>
        <v>43933</v>
      </c>
      <c r="B22" s="15"/>
      <c r="C22" s="12">
        <f>A22+1</f>
        <v>43934</v>
      </c>
      <c r="D22" s="13" t="s">
        <v>151</v>
      </c>
      <c r="E22" s="12">
        <f>C22+1</f>
        <v>43935</v>
      </c>
      <c r="F22" s="13"/>
      <c r="G22" s="12">
        <f>E22+1</f>
        <v>43936</v>
      </c>
      <c r="H22" s="13"/>
      <c r="I22" s="12">
        <f>G22+1</f>
        <v>43937</v>
      </c>
      <c r="J22" s="13"/>
      <c r="K22" s="79">
        <f>I22+1</f>
        <v>43938</v>
      </c>
      <c r="L22" s="80"/>
      <c r="M22" s="193" t="s">
        <v>10</v>
      </c>
      <c r="N22" s="193"/>
      <c r="O22" s="193"/>
      <c r="P22" s="193"/>
      <c r="Q22" s="193"/>
      <c r="R22" s="194"/>
      <c r="S22" s="93">
        <f>K22+1</f>
        <v>43939</v>
      </c>
      <c r="T22" s="94"/>
      <c r="U22" s="123"/>
      <c r="V22" s="123"/>
      <c r="W22" s="123"/>
      <c r="X22" s="123"/>
      <c r="Y22" s="123"/>
      <c r="Z22" s="124"/>
    </row>
    <row r="23" spans="1:27" s="1" customFormat="1" ht="15.5" x14ac:dyDescent="0.25">
      <c r="A23" s="52" t="s">
        <v>184</v>
      </c>
      <c r="B23" s="53"/>
      <c r="C23" s="49" t="s">
        <v>62</v>
      </c>
      <c r="D23" s="50"/>
      <c r="E23" s="49" t="s">
        <v>62</v>
      </c>
      <c r="F23" s="50"/>
      <c r="G23" s="125" t="s">
        <v>23</v>
      </c>
      <c r="H23" s="126"/>
      <c r="I23" s="125" t="s">
        <v>23</v>
      </c>
      <c r="J23" s="126"/>
      <c r="K23" s="49" t="s">
        <v>175</v>
      </c>
      <c r="L23" s="51"/>
      <c r="M23" s="51"/>
      <c r="N23" s="51"/>
      <c r="O23" s="51"/>
      <c r="P23" s="51"/>
      <c r="Q23" s="51"/>
      <c r="R23" s="50"/>
      <c r="S23" s="52" t="s">
        <v>63</v>
      </c>
      <c r="T23" s="53"/>
      <c r="U23" s="53"/>
      <c r="V23" s="53"/>
      <c r="W23" s="53"/>
      <c r="X23" s="53"/>
      <c r="Y23" s="53"/>
      <c r="Z23" s="54"/>
    </row>
    <row r="24" spans="1:27" s="1" customFormat="1" ht="15.5" x14ac:dyDescent="0.25">
      <c r="A24" s="52"/>
      <c r="B24" s="53"/>
      <c r="C24" s="49" t="s">
        <v>140</v>
      </c>
      <c r="D24" s="50"/>
      <c r="E24" s="49" t="s">
        <v>141</v>
      </c>
      <c r="F24" s="50"/>
      <c r="G24" s="192" t="s">
        <v>185</v>
      </c>
      <c r="H24" s="126"/>
      <c r="I24" s="192" t="s">
        <v>185</v>
      </c>
      <c r="J24" s="126"/>
      <c r="K24" s="49" t="s">
        <v>10</v>
      </c>
      <c r="L24" s="51"/>
      <c r="M24" s="51"/>
      <c r="N24" s="51"/>
      <c r="O24" s="51"/>
      <c r="P24" s="51"/>
      <c r="Q24" s="51"/>
      <c r="R24" s="50"/>
      <c r="S24" s="52" t="s">
        <v>22</v>
      </c>
      <c r="T24" s="53"/>
      <c r="U24" s="53"/>
      <c r="V24" s="53"/>
      <c r="W24" s="53"/>
      <c r="X24" s="53"/>
      <c r="Y24" s="53"/>
      <c r="Z24" s="54"/>
    </row>
    <row r="25" spans="1:27" s="1" customFormat="1" x14ac:dyDescent="0.25">
      <c r="A25" s="52"/>
      <c r="B25" s="53"/>
      <c r="C25" s="49"/>
      <c r="D25" s="50"/>
      <c r="E25" s="49"/>
      <c r="F25" s="50"/>
      <c r="G25" s="49"/>
      <c r="H25" s="50"/>
      <c r="I25" s="49"/>
      <c r="J25" s="50"/>
      <c r="K25" s="49"/>
      <c r="L25" s="51"/>
      <c r="M25" s="51"/>
      <c r="N25" s="51"/>
      <c r="O25" s="51"/>
      <c r="P25" s="51"/>
      <c r="Q25" s="51"/>
      <c r="R25" s="50"/>
      <c r="S25" s="52"/>
      <c r="T25" s="53"/>
      <c r="U25" s="53"/>
      <c r="V25" s="53"/>
      <c r="W25" s="53"/>
      <c r="X25" s="53"/>
      <c r="Y25" s="53"/>
      <c r="Z25" s="54"/>
    </row>
    <row r="26" spans="1:27" s="1" customFormat="1" x14ac:dyDescent="0.25">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x14ac:dyDescent="0.25">
      <c r="A27" s="71"/>
      <c r="B27" s="72"/>
      <c r="C27" s="74"/>
      <c r="D27" s="76"/>
      <c r="E27" s="74"/>
      <c r="F27" s="76"/>
      <c r="G27" s="74"/>
      <c r="H27" s="76"/>
      <c r="I27" s="74"/>
      <c r="J27" s="76"/>
      <c r="K27" s="74"/>
      <c r="L27" s="75"/>
      <c r="M27" s="75"/>
      <c r="N27" s="75"/>
      <c r="O27" s="75"/>
      <c r="P27" s="75"/>
      <c r="Q27" s="75"/>
      <c r="R27" s="76"/>
      <c r="S27" s="71"/>
      <c r="T27" s="72"/>
      <c r="U27" s="72"/>
      <c r="V27" s="72"/>
      <c r="W27" s="72"/>
      <c r="X27" s="72"/>
      <c r="Y27" s="72"/>
      <c r="Z27" s="73"/>
      <c r="AA27" s="1"/>
    </row>
    <row r="28" spans="1:27" s="1" customFormat="1" ht="18.5" x14ac:dyDescent="0.25">
      <c r="A28" s="14">
        <f>S22+1</f>
        <v>43940</v>
      </c>
      <c r="B28" s="15"/>
      <c r="C28" s="12">
        <f>A28+1</f>
        <v>43941</v>
      </c>
      <c r="D28" s="13"/>
      <c r="E28" s="12">
        <f>C28+1</f>
        <v>43942</v>
      </c>
      <c r="F28" s="13"/>
      <c r="G28" s="12">
        <f>E28+1</f>
        <v>43943</v>
      </c>
      <c r="H28" s="43" t="s">
        <v>45</v>
      </c>
      <c r="I28" s="12">
        <f>G28+1</f>
        <v>43944</v>
      </c>
      <c r="J28" s="13"/>
      <c r="K28" s="79">
        <f>I28+1</f>
        <v>43945</v>
      </c>
      <c r="L28" s="80"/>
      <c r="M28" s="142"/>
      <c r="N28" s="142"/>
      <c r="O28" s="142"/>
      <c r="P28" s="142"/>
      <c r="Q28" s="142"/>
      <c r="R28" s="143"/>
      <c r="S28" s="93">
        <f>K28+1</f>
        <v>43946</v>
      </c>
      <c r="T28" s="94"/>
      <c r="U28" s="123"/>
      <c r="V28" s="123"/>
      <c r="W28" s="123"/>
      <c r="X28" s="123"/>
      <c r="Y28" s="123"/>
      <c r="Z28" s="124"/>
    </row>
    <row r="29" spans="1:27" s="1" customFormat="1" ht="15.5" x14ac:dyDescent="0.25">
      <c r="A29" s="52"/>
      <c r="B29" s="53"/>
      <c r="C29" s="49" t="s">
        <v>175</v>
      </c>
      <c r="D29" s="50"/>
      <c r="E29" s="49" t="s">
        <v>175</v>
      </c>
      <c r="F29" s="50"/>
      <c r="G29" s="49" t="s">
        <v>175</v>
      </c>
      <c r="H29" s="50"/>
      <c r="I29" s="49" t="s">
        <v>175</v>
      </c>
      <c r="J29" s="50"/>
      <c r="K29" s="191" t="s">
        <v>24</v>
      </c>
      <c r="L29" s="188"/>
      <c r="M29" s="188"/>
      <c r="N29" s="188"/>
      <c r="O29" s="188"/>
      <c r="P29" s="188"/>
      <c r="Q29" s="188"/>
      <c r="R29" s="189"/>
      <c r="S29" s="118" t="s">
        <v>25</v>
      </c>
      <c r="T29" s="119"/>
      <c r="U29" s="119"/>
      <c r="V29" s="119"/>
      <c r="W29" s="119"/>
      <c r="X29" s="119"/>
      <c r="Y29" s="119"/>
      <c r="Z29" s="120"/>
    </row>
    <row r="30" spans="1:27" s="1" customFormat="1" ht="15.5" x14ac:dyDescent="0.25">
      <c r="A30" s="52"/>
      <c r="B30" s="53"/>
      <c r="C30" s="49" t="s">
        <v>146</v>
      </c>
      <c r="D30" s="50"/>
      <c r="E30" s="49" t="s">
        <v>147</v>
      </c>
      <c r="F30" s="50"/>
      <c r="G30" s="49" t="s">
        <v>148</v>
      </c>
      <c r="H30" s="50"/>
      <c r="I30" s="49" t="s">
        <v>203</v>
      </c>
      <c r="J30" s="50"/>
      <c r="K30" s="187" t="s">
        <v>189</v>
      </c>
      <c r="L30" s="188"/>
      <c r="M30" s="188"/>
      <c r="N30" s="188"/>
      <c r="O30" s="188"/>
      <c r="P30" s="188"/>
      <c r="Q30" s="188"/>
      <c r="R30" s="189"/>
      <c r="S30" s="190" t="s">
        <v>188</v>
      </c>
      <c r="T30" s="119"/>
      <c r="U30" s="119"/>
      <c r="V30" s="119"/>
      <c r="W30" s="119"/>
      <c r="X30" s="119"/>
      <c r="Y30" s="119"/>
      <c r="Z30" s="120"/>
    </row>
    <row r="31" spans="1:27" s="1" customFormat="1" ht="15.5" x14ac:dyDescent="0.25">
      <c r="A31" s="52"/>
      <c r="B31" s="53"/>
      <c r="C31" s="49" t="s">
        <v>10</v>
      </c>
      <c r="D31" s="50"/>
      <c r="E31" s="49" t="s">
        <v>10</v>
      </c>
      <c r="F31" s="50"/>
      <c r="G31" s="129" t="s">
        <v>149</v>
      </c>
      <c r="H31" s="130"/>
      <c r="I31" s="49" t="s">
        <v>10</v>
      </c>
      <c r="J31" s="50"/>
      <c r="K31" s="191" t="s">
        <v>187</v>
      </c>
      <c r="L31" s="188"/>
      <c r="M31" s="188"/>
      <c r="N31" s="188"/>
      <c r="O31" s="188"/>
      <c r="P31" s="188"/>
      <c r="Q31" s="188"/>
      <c r="R31" s="189"/>
      <c r="S31" s="118" t="s">
        <v>187</v>
      </c>
      <c r="T31" s="119"/>
      <c r="U31" s="119"/>
      <c r="V31" s="119"/>
      <c r="W31" s="119"/>
      <c r="X31" s="119"/>
      <c r="Y31" s="119"/>
      <c r="Z31" s="120"/>
    </row>
    <row r="32" spans="1:27" s="1" customFormat="1" ht="13" x14ac:dyDescent="0.25">
      <c r="A32" s="52"/>
      <c r="B32" s="53"/>
      <c r="C32" s="64" t="s">
        <v>68</v>
      </c>
      <c r="D32" s="65"/>
      <c r="E32" s="64" t="s">
        <v>150</v>
      </c>
      <c r="F32" s="65"/>
      <c r="G32" s="64" t="s">
        <v>190</v>
      </c>
      <c r="H32" s="66"/>
      <c r="I32" s="64" t="s">
        <v>98</v>
      </c>
      <c r="J32" s="65"/>
      <c r="K32" s="158" t="s">
        <v>10</v>
      </c>
      <c r="L32" s="84"/>
      <c r="M32" s="84"/>
      <c r="N32" s="84"/>
      <c r="O32" s="84"/>
      <c r="P32" s="84"/>
      <c r="Q32" s="84"/>
      <c r="R32" s="59"/>
      <c r="S32" s="115" t="s">
        <v>10</v>
      </c>
      <c r="T32" s="116"/>
      <c r="U32" s="116"/>
      <c r="V32" s="116"/>
      <c r="W32" s="116"/>
      <c r="X32" s="116"/>
      <c r="Y32" s="116"/>
      <c r="Z32" s="117"/>
    </row>
    <row r="33" spans="1:27" s="2" customFormat="1" x14ac:dyDescent="0.25">
      <c r="A33" s="71"/>
      <c r="B33" s="72"/>
      <c r="C33" s="74"/>
      <c r="D33" s="76"/>
      <c r="E33" s="74"/>
      <c r="F33" s="76"/>
      <c r="G33" s="74"/>
      <c r="H33" s="76"/>
      <c r="I33" s="74"/>
      <c r="J33" s="76"/>
      <c r="K33" s="74"/>
      <c r="L33" s="75"/>
      <c r="M33" s="75"/>
      <c r="N33" s="75"/>
      <c r="O33" s="75"/>
      <c r="P33" s="75"/>
      <c r="Q33" s="75"/>
      <c r="R33" s="76"/>
      <c r="S33" s="71"/>
      <c r="T33" s="72"/>
      <c r="U33" s="72"/>
      <c r="V33" s="72"/>
      <c r="W33" s="72"/>
      <c r="X33" s="72"/>
      <c r="Y33" s="72"/>
      <c r="Z33" s="73"/>
      <c r="AA33" s="1"/>
    </row>
    <row r="34" spans="1:27" s="1" customFormat="1" ht="18.5" x14ac:dyDescent="0.25">
      <c r="A34" s="14">
        <f>S28+1</f>
        <v>43947</v>
      </c>
      <c r="B34" s="15"/>
      <c r="C34" s="12">
        <f>A34+1</f>
        <v>43948</v>
      </c>
      <c r="D34" s="13"/>
      <c r="E34" s="12">
        <f>C34+1</f>
        <v>43949</v>
      </c>
      <c r="F34" s="13"/>
      <c r="G34" s="12">
        <f>E34+1</f>
        <v>43950</v>
      </c>
      <c r="H34" s="13"/>
      <c r="I34" s="12">
        <f>G34+1</f>
        <v>43951</v>
      </c>
      <c r="J34" s="13"/>
      <c r="K34" s="79">
        <f>I34+1</f>
        <v>43952</v>
      </c>
      <c r="L34" s="80"/>
      <c r="M34" s="184" t="s">
        <v>26</v>
      </c>
      <c r="N34" s="184"/>
      <c r="O34" s="184"/>
      <c r="P34" s="184"/>
      <c r="Q34" s="184"/>
      <c r="R34" s="184"/>
      <c r="S34" s="93">
        <f>K34+1</f>
        <v>43953</v>
      </c>
      <c r="T34" s="94"/>
      <c r="U34" s="185" t="s">
        <v>26</v>
      </c>
      <c r="V34" s="185"/>
      <c r="W34" s="185"/>
      <c r="X34" s="185"/>
      <c r="Y34" s="185"/>
      <c r="Z34" s="186"/>
    </row>
    <row r="35" spans="1:27" s="1" customFormat="1" x14ac:dyDescent="0.25">
      <c r="A35" s="52"/>
      <c r="B35" s="53"/>
      <c r="C35" s="49"/>
      <c r="D35" s="50"/>
      <c r="E35" s="49"/>
      <c r="F35" s="50"/>
      <c r="G35" s="49"/>
      <c r="H35" s="50"/>
      <c r="I35" s="49"/>
      <c r="J35" s="50"/>
      <c r="K35" s="49"/>
      <c r="L35" s="51"/>
      <c r="M35" s="51"/>
      <c r="N35" s="51"/>
      <c r="O35" s="51"/>
      <c r="P35" s="51"/>
      <c r="Q35" s="51"/>
      <c r="R35" s="114"/>
      <c r="S35" s="52"/>
      <c r="T35" s="183"/>
      <c r="U35" s="183"/>
      <c r="V35" s="183"/>
      <c r="W35" s="183"/>
      <c r="X35" s="183"/>
      <c r="Y35" s="183"/>
      <c r="Z35" s="54"/>
    </row>
    <row r="36" spans="1:27" s="1" customFormat="1" x14ac:dyDescent="0.25">
      <c r="A36" s="52"/>
      <c r="B36" s="53"/>
      <c r="C36" s="49" t="s">
        <v>152</v>
      </c>
      <c r="D36" s="50"/>
      <c r="E36" s="49" t="s">
        <v>174</v>
      </c>
      <c r="F36" s="50"/>
      <c r="G36" s="49" t="s">
        <v>174</v>
      </c>
      <c r="H36" s="50"/>
      <c r="I36" s="49" t="s">
        <v>174</v>
      </c>
      <c r="J36" s="50"/>
      <c r="K36" s="49" t="s">
        <v>10</v>
      </c>
      <c r="L36" s="114"/>
      <c r="M36" s="114" t="s">
        <v>10</v>
      </c>
      <c r="N36" s="114"/>
      <c r="O36" s="114" t="s">
        <v>10</v>
      </c>
      <c r="P36" s="114"/>
      <c r="Q36" s="114" t="s">
        <v>10</v>
      </c>
      <c r="R36" s="114"/>
      <c r="S36" s="52"/>
      <c r="T36" s="183"/>
      <c r="U36" s="183"/>
      <c r="V36" s="183"/>
      <c r="W36" s="183"/>
      <c r="X36" s="183"/>
      <c r="Y36" s="183"/>
      <c r="Z36" s="54"/>
    </row>
    <row r="37" spans="1:27" s="1" customFormat="1" x14ac:dyDescent="0.25">
      <c r="A37" s="52"/>
      <c r="B37" s="53"/>
      <c r="C37" s="49" t="s">
        <v>10</v>
      </c>
      <c r="D37" s="50"/>
      <c r="E37" s="49" t="s">
        <v>10</v>
      </c>
      <c r="F37" s="50"/>
      <c r="G37" s="49" t="s">
        <v>10</v>
      </c>
      <c r="H37" s="50"/>
      <c r="I37" s="49" t="s">
        <v>10</v>
      </c>
      <c r="J37" s="50"/>
      <c r="K37" s="49"/>
      <c r="L37" s="114"/>
      <c r="M37" s="114"/>
      <c r="N37" s="114"/>
      <c r="O37" s="114"/>
      <c r="P37" s="114"/>
      <c r="Q37" s="114"/>
      <c r="R37" s="114"/>
      <c r="S37" s="52"/>
      <c r="T37" s="183"/>
      <c r="U37" s="183"/>
      <c r="V37" s="183"/>
      <c r="W37" s="183"/>
      <c r="X37" s="183"/>
      <c r="Y37" s="183"/>
      <c r="Z37" s="54"/>
    </row>
    <row r="38" spans="1:27" s="1" customFormat="1" x14ac:dyDescent="0.25">
      <c r="A38" s="52"/>
      <c r="B38" s="53"/>
      <c r="C38" s="49"/>
      <c r="D38" s="50"/>
      <c r="E38" s="49"/>
      <c r="F38" s="50"/>
      <c r="G38" s="49"/>
      <c r="H38" s="50"/>
      <c r="I38" s="49"/>
      <c r="J38" s="50"/>
      <c r="K38" s="49"/>
      <c r="L38" s="114"/>
      <c r="M38" s="114"/>
      <c r="N38" s="114"/>
      <c r="O38" s="114"/>
      <c r="P38" s="114"/>
      <c r="Q38" s="114"/>
      <c r="R38" s="114"/>
      <c r="S38" s="52"/>
      <c r="T38" s="183"/>
      <c r="U38" s="183"/>
      <c r="V38" s="183"/>
      <c r="W38" s="183"/>
      <c r="X38" s="183"/>
      <c r="Y38" s="183"/>
      <c r="Z38" s="54"/>
    </row>
    <row r="39" spans="1:27" s="2" customFormat="1" x14ac:dyDescent="0.25">
      <c r="A39" s="71"/>
      <c r="B39" s="72"/>
      <c r="C39" s="74"/>
      <c r="D39" s="76"/>
      <c r="E39" s="74"/>
      <c r="F39" s="76"/>
      <c r="G39" s="74"/>
      <c r="H39" s="76"/>
      <c r="I39" s="74"/>
      <c r="J39" s="76"/>
      <c r="K39" s="74"/>
      <c r="L39" s="75"/>
      <c r="M39" s="75"/>
      <c r="N39" s="75"/>
      <c r="O39" s="75"/>
      <c r="P39" s="75"/>
      <c r="Q39" s="75"/>
      <c r="R39" s="75"/>
      <c r="S39" s="71"/>
      <c r="T39" s="72"/>
      <c r="U39" s="72"/>
      <c r="V39" s="72"/>
      <c r="W39" s="72"/>
      <c r="X39" s="72"/>
      <c r="Y39" s="72"/>
      <c r="Z39" s="73"/>
      <c r="AA39" s="1"/>
    </row>
    <row r="40" spans="1:27" ht="18.5" x14ac:dyDescent="0.25">
      <c r="A40" s="14">
        <f>S34+1</f>
        <v>43954</v>
      </c>
      <c r="B40" s="15"/>
      <c r="C40" s="12">
        <f>A40+1</f>
        <v>43955</v>
      </c>
      <c r="D40" s="13"/>
      <c r="E40" s="41">
        <f>C40+1</f>
        <v>43956</v>
      </c>
      <c r="F40" s="42"/>
      <c r="G40" s="41">
        <f>E40+1</f>
        <v>43957</v>
      </c>
      <c r="H40" s="42"/>
      <c r="I40" s="41">
        <f>G40+1</f>
        <v>43958</v>
      </c>
      <c r="J40" s="42"/>
      <c r="K40" s="79">
        <f>I40+1</f>
        <v>43959</v>
      </c>
      <c r="L40" s="80"/>
      <c r="M40" s="179" t="s">
        <v>26</v>
      </c>
      <c r="N40" s="179"/>
      <c r="O40" s="179"/>
      <c r="P40" s="179"/>
      <c r="Q40" s="179"/>
      <c r="R40" s="180"/>
      <c r="S40" s="93">
        <f>K40+1</f>
        <v>43960</v>
      </c>
      <c r="T40" s="94"/>
      <c r="U40" s="181" t="s">
        <v>26</v>
      </c>
      <c r="V40" s="181"/>
      <c r="W40" s="181"/>
      <c r="X40" s="181"/>
      <c r="Y40" s="181"/>
      <c r="Z40" s="182"/>
    </row>
    <row r="41" spans="1:27" ht="15.5" x14ac:dyDescent="0.25">
      <c r="A41" s="52"/>
      <c r="B41" s="53"/>
      <c r="C41" s="49" t="s">
        <v>64</v>
      </c>
      <c r="D41" s="50"/>
      <c r="E41" s="49" t="s">
        <v>64</v>
      </c>
      <c r="F41" s="50"/>
      <c r="G41" s="49" t="s">
        <v>64</v>
      </c>
      <c r="H41" s="50"/>
      <c r="I41" s="49" t="s">
        <v>64</v>
      </c>
      <c r="J41" s="50"/>
      <c r="K41" s="191" t="s">
        <v>65</v>
      </c>
      <c r="L41" s="188"/>
      <c r="M41" s="188"/>
      <c r="N41" s="188"/>
      <c r="O41" s="188"/>
      <c r="P41" s="188"/>
      <c r="Q41" s="188"/>
      <c r="R41" s="189"/>
      <c r="S41" s="118" t="s">
        <v>65</v>
      </c>
      <c r="T41" s="119"/>
      <c r="U41" s="119"/>
      <c r="V41" s="119"/>
      <c r="W41" s="119"/>
      <c r="X41" s="119"/>
      <c r="Y41" s="119"/>
      <c r="Z41" s="120"/>
    </row>
    <row r="42" spans="1:27" x14ac:dyDescent="0.25">
      <c r="A42" s="52"/>
      <c r="B42" s="53"/>
      <c r="C42" s="49"/>
      <c r="D42" s="50"/>
      <c r="E42" s="49"/>
      <c r="F42" s="50"/>
      <c r="G42" s="49"/>
      <c r="H42" s="50"/>
      <c r="I42" s="49" t="s">
        <v>153</v>
      </c>
      <c r="J42" s="50"/>
      <c r="K42" s="49"/>
      <c r="L42" s="51"/>
      <c r="M42" s="51"/>
      <c r="N42" s="51"/>
      <c r="O42" s="51"/>
      <c r="P42" s="51"/>
      <c r="Q42" s="51"/>
      <c r="R42" s="50"/>
      <c r="S42" s="52"/>
      <c r="T42" s="53"/>
      <c r="U42" s="53"/>
      <c r="V42" s="53"/>
      <c r="W42" s="53"/>
      <c r="X42" s="53"/>
      <c r="Y42" s="53"/>
      <c r="Z42" s="54"/>
    </row>
    <row r="43" spans="1:27" x14ac:dyDescent="0.25">
      <c r="A43" s="52"/>
      <c r="B43" s="53"/>
      <c r="C43" s="49"/>
      <c r="D43" s="50"/>
      <c r="E43" s="49"/>
      <c r="F43" s="50"/>
      <c r="G43" s="49"/>
      <c r="H43" s="50"/>
      <c r="I43" s="49"/>
      <c r="J43" s="50"/>
      <c r="K43" s="49"/>
      <c r="L43" s="51"/>
      <c r="M43" s="51"/>
      <c r="N43" s="51"/>
      <c r="O43" s="51"/>
      <c r="P43" s="51"/>
      <c r="Q43" s="51"/>
      <c r="R43" s="50"/>
      <c r="S43" s="52"/>
      <c r="T43" s="53"/>
      <c r="U43" s="53"/>
      <c r="V43" s="53"/>
      <c r="W43" s="53"/>
      <c r="X43" s="53"/>
      <c r="Y43" s="53"/>
      <c r="Z43" s="54"/>
    </row>
    <row r="44" spans="1:27" x14ac:dyDescent="0.25">
      <c r="A44" s="52"/>
      <c r="B44" s="53"/>
      <c r="C44" s="49"/>
      <c r="D44" s="50"/>
      <c r="E44" s="49"/>
      <c r="F44" s="50"/>
      <c r="G44" s="49"/>
      <c r="H44" s="50"/>
      <c r="I44" s="49"/>
      <c r="J44" s="50"/>
      <c r="K44" s="49"/>
      <c r="L44" s="51"/>
      <c r="M44" s="51"/>
      <c r="N44" s="51"/>
      <c r="O44" s="51"/>
      <c r="P44" s="51"/>
      <c r="Q44" s="51"/>
      <c r="R44" s="50"/>
      <c r="S44" s="52"/>
      <c r="T44" s="53"/>
      <c r="U44" s="53"/>
      <c r="V44" s="53"/>
      <c r="W44" s="53"/>
      <c r="X44" s="53"/>
      <c r="Y44" s="53"/>
      <c r="Z44" s="54"/>
    </row>
    <row r="45" spans="1:27" s="1" customFormat="1" x14ac:dyDescent="0.25">
      <c r="A45" s="71"/>
      <c r="B45" s="72"/>
      <c r="C45" s="74"/>
      <c r="D45" s="76"/>
      <c r="E45" s="74"/>
      <c r="F45" s="76"/>
      <c r="G45" s="74"/>
      <c r="H45" s="76"/>
      <c r="I45" s="74"/>
      <c r="J45" s="76"/>
      <c r="K45" s="74"/>
      <c r="L45" s="75"/>
      <c r="M45" s="75"/>
      <c r="N45" s="75"/>
      <c r="O45" s="75"/>
      <c r="P45" s="75"/>
      <c r="Q45" s="75"/>
      <c r="R45" s="76"/>
      <c r="S45" s="71"/>
      <c r="T45" s="72"/>
      <c r="U45" s="72"/>
      <c r="V45" s="72"/>
      <c r="W45" s="72"/>
      <c r="X45" s="72"/>
      <c r="Y45" s="72"/>
      <c r="Z45" s="73"/>
    </row>
  </sheetData>
  <mergeCells count="247">
    <mergeCell ref="K41:R41"/>
    <mergeCell ref="S41:Z41"/>
    <mergeCell ref="E42:F42"/>
    <mergeCell ref="G42:H42"/>
    <mergeCell ref="I42:J42"/>
    <mergeCell ref="K42:R42"/>
    <mergeCell ref="S42:Z42"/>
    <mergeCell ref="E45:F45"/>
    <mergeCell ref="G45:H45"/>
    <mergeCell ref="I45:J45"/>
    <mergeCell ref="K45:R45"/>
    <mergeCell ref="S45:Z45"/>
    <mergeCell ref="E43:F43"/>
    <mergeCell ref="G43:H43"/>
    <mergeCell ref="I43:J43"/>
    <mergeCell ref="K43:R43"/>
    <mergeCell ref="S43:Z43"/>
    <mergeCell ref="E44:F44"/>
    <mergeCell ref="G44:H44"/>
    <mergeCell ref="I44:J44"/>
    <mergeCell ref="K44:R44"/>
    <mergeCell ref="S44:Z44"/>
    <mergeCell ref="A1:H7"/>
    <mergeCell ref="K1:Q1"/>
    <mergeCell ref="S1:Y1"/>
    <mergeCell ref="A9:B9"/>
    <mergeCell ref="C9:D9"/>
    <mergeCell ref="E9:F9"/>
    <mergeCell ref="G9:H9"/>
    <mergeCell ref="I9:J9"/>
    <mergeCell ref="K9:R9"/>
    <mergeCell ref="S9:Z9"/>
    <mergeCell ref="S10:T10"/>
    <mergeCell ref="U10:Z10"/>
    <mergeCell ref="A11:B11"/>
    <mergeCell ref="C11:D11"/>
    <mergeCell ref="E11:F11"/>
    <mergeCell ref="G11:H11"/>
    <mergeCell ref="I11:J11"/>
    <mergeCell ref="K11:R11"/>
    <mergeCell ref="S13:Z13"/>
    <mergeCell ref="S11:Z11"/>
    <mergeCell ref="A12:B12"/>
    <mergeCell ref="C12:D12"/>
    <mergeCell ref="E12:F12"/>
    <mergeCell ref="G12:H12"/>
    <mergeCell ref="I12:J12"/>
    <mergeCell ref="K12:R12"/>
    <mergeCell ref="S12:Z12"/>
    <mergeCell ref="K10:L10"/>
    <mergeCell ref="M10:R10"/>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K36:L36"/>
    <mergeCell ref="M36:N36"/>
    <mergeCell ref="O36:P36"/>
    <mergeCell ref="Q36:R36"/>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K40:L40"/>
    <mergeCell ref="M40:R40"/>
    <mergeCell ref="S40:T40"/>
    <mergeCell ref="U40:Z40"/>
    <mergeCell ref="E41:F41"/>
    <mergeCell ref="G41:H41"/>
    <mergeCell ref="I41:J41"/>
  </mergeCells>
  <conditionalFormatting sqref="A10 C10 E10 G10 K10 S10 A16 C16 E16 G16 K16 S16 A22 C22 E22 G22 K22 S22 A28 C28 E28 G28 K28 S28 A34 C34 E34 G34 K34 S34 A40 C40">
    <cfRule type="expression" dxfId="7" priority="7">
      <formula>MONTH(A10)&lt;&gt;MONTH($A$1)</formula>
    </cfRule>
    <cfRule type="expression" dxfId="6" priority="8">
      <formula>OR(WEEKDAY(A10,1)=1,WEEKDAY(A10,1)=7)</formula>
    </cfRule>
  </conditionalFormatting>
  <conditionalFormatting sqref="I10 I16 I22 I28 I34">
    <cfRule type="expression" dxfId="5" priority="5">
      <formula>MONTH(I10)&lt;&gt;MONTH($A$1)</formula>
    </cfRule>
    <cfRule type="expression" dxfId="4" priority="6">
      <formula>OR(WEEKDAY(I10,1)=1,WEEKDAY(I10,1)=7)</formula>
    </cfRule>
  </conditionalFormatting>
  <conditionalFormatting sqref="E40 G40 K40 S40">
    <cfRule type="expression" dxfId="3" priority="3">
      <formula>MONTH(E40)&lt;&gt;MONTH($A$1)</formula>
    </cfRule>
    <cfRule type="expression" dxfId="2" priority="4">
      <formula>OR(WEEKDAY(E40,1)=1,WEEKDAY(E40,1)=7)</formula>
    </cfRule>
  </conditionalFormatting>
  <conditionalFormatting sqref="I40">
    <cfRule type="expression" dxfId="1" priority="1">
      <formula>MONTH(I40)&lt;&gt;MONTH($A$1)</formula>
    </cfRule>
    <cfRule type="expression" dxfId="0" priority="2">
      <formula>OR(WEEKDAY(I40,1)=1,WEEKDAY(I40,1)=7)</formula>
    </cfRule>
  </conditionalFormatting>
  <printOptions horizontalCentered="1"/>
  <pageMargins left="0.5" right="0.5" top="0.25" bottom="0.25" header="0.25" footer="0.25"/>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0ACC34-E2E2-40A1-9149-C94E5A0BE1D0}">
  <ds:schemaRefs>
    <ds:schemaRef ds:uri="http://purl.org/dc/terms/"/>
    <ds:schemaRef ds:uri="http://schemas.microsoft.com/office/2006/documentManagement/types"/>
    <ds:schemaRef ds:uri="16c05727-aa75-4e4a-9b5f-8a80a1165891"/>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71af3243-3dd4-4a8d-8c0d-dd76da1f02a5"/>
    <ds:schemaRef ds:uri="http://www.w3.org/XML/1998/namespace"/>
  </ds:schemaRefs>
</ds:datastoreItem>
</file>

<file path=customXml/itemProps2.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3.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Jan</vt:lpstr>
      <vt:lpstr>Feb</vt:lpstr>
      <vt:lpstr>Mar</vt:lpstr>
      <vt:lpstr>Apr</vt:lpstr>
      <vt:lpstr>Apr!Print_Area</vt:lpstr>
      <vt:lpstr>Feb!Print_Area</vt:lpstr>
      <vt:lpstr>Jan!Print_Area</vt:lpstr>
      <vt:lpstr>Mar!Print_Area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Bevan, Vicki</cp:lastModifiedBy>
  <cp:revision/>
  <cp:lastPrinted>2019-12-16T18:37:46Z</cp:lastPrinted>
  <dcterms:created xsi:type="dcterms:W3CDTF">2013-07-26T17:53:33Z</dcterms:created>
  <dcterms:modified xsi:type="dcterms:W3CDTF">2020-01-04T18:12:47Z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